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AppData\Local\Microsoft\Windows\INetCache\Content.Outlook\OFEPERZ5\"/>
    </mc:Choice>
  </mc:AlternateContent>
  <xr:revisionPtr revIDLastSave="0" documentId="13_ncr:1_{6C4475B7-AD7A-4B39-A639-469D1228CA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Sheet1!$A$16:$R$29</definedName>
    <definedName name="_xlnm.Print_Area" localSheetId="0">Sheet1!$A$1:$R$36</definedName>
    <definedName name="DATOS">#REF!</definedName>
    <definedName name="DATOSS">#REF!</definedName>
    <definedName name="_xlnm.Print_Titles" localSheetId="0">Sheet1!$6:$16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1" i="1" l="1"/>
  <c r="P21" i="1" s="1"/>
  <c r="R21" i="1" s="1"/>
  <c r="P25" i="1"/>
  <c r="R25" i="1" s="1"/>
  <c r="P20" i="1" l="1"/>
  <c r="F28" i="1"/>
  <c r="H28" i="1" l="1"/>
  <c r="R19" i="1"/>
  <c r="R22" i="1"/>
  <c r="R26" i="1"/>
  <c r="P27" i="1"/>
  <c r="R27" i="1" s="1"/>
  <c r="R20" i="1"/>
  <c r="O23" i="1"/>
  <c r="O18" i="1"/>
  <c r="P18" i="1" s="1"/>
  <c r="R18" i="1" s="1"/>
  <c r="G28" i="1"/>
  <c r="P23" i="1" l="1"/>
  <c r="R23" i="1" s="1"/>
  <c r="R28" i="1" s="1"/>
  <c r="O28" i="1"/>
  <c r="P28" i="1" l="1"/>
</calcChain>
</file>

<file path=xl/sharedStrings.xml><?xml version="1.0" encoding="utf-8"?>
<sst xmlns="http://schemas.openxmlformats.org/spreadsheetml/2006/main" count="55" uniqueCount="42">
  <si>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</si>
  <si>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</si>
  <si>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</si>
  <si>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</si>
  <si>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</si>
  <si>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</si>
  <si>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</si>
  <si>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</si>
  <si>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</si>
  <si>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</si>
  <si>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</si>
  <si>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</si>
  <si>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</si>
  <si>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</si>
  <si>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Deducción
Empleado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</si>
  <si>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</si>
  <si>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</si>
  <si>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</si>
  <si>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</si>
  <si>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</si>
  <si>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</si>
  <si>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Militar</t>
  </si>
  <si>
    <t>Seguridad Escolar</t>
  </si>
  <si>
    <t>José Isidro Aguilera Pérez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</si>
  <si>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2.1.2.2.05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</si>
  <si>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División de Salud Bucal</t>
  </si>
  <si>
    <t>Género</t>
  </si>
  <si>
    <t>Masculino</t>
  </si>
  <si>
    <t>Yomeran De Oleo Sanchez</t>
  </si>
  <si>
    <t>Joan Manuel Alvarez del Rosario</t>
  </si>
  <si>
    <t>Seguridad</t>
  </si>
  <si>
    <t>Departamento de Comunicaciones</t>
  </si>
  <si>
    <t>Otros</t>
  </si>
  <si>
    <t>Descuestos</t>
  </si>
  <si>
    <t>Osvaldo Rafael liria Pimentel</t>
  </si>
  <si>
    <t>Johanny Rodriguez Sanchez</t>
  </si>
  <si>
    <t>Miurvis De Oleo Mendez</t>
  </si>
  <si>
    <t>Coordinador</t>
  </si>
  <si>
    <t>Dirección de Gestión Alimentaria</t>
  </si>
  <si>
    <t>Dirección Administrativa</t>
  </si>
  <si>
    <t>Nómina Vigilancia Diciembre  2022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</si>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</sst>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5" fillId="2" borderId="0" xfId="1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1" fillId="2" borderId="0" xfId="0" applyNumberFormat="1" applyFont="1" applyFill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3" fontId="29" fillId="34" borderId="12" xfId="45" applyFont="1" applyFill="1" applyBorder="1" applyAlignment="1">
      <alignment horizontal="center" vertical="center"/>
    </xf>
    <xf numFmtId="0" fontId="26" fillId="2" borderId="0" xfId="0" applyFont="1" applyFill="1" applyAlignment="1">
      <alignment vertical="top"/>
    </xf>
    <xf numFmtId="0" fontId="27" fillId="36" borderId="13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/>
    </xf>
    <xf numFmtId="0" fontId="31" fillId="37" borderId="14" xfId="0" applyFont="1" applyFill="1" applyBorder="1"/>
    <xf numFmtId="0" fontId="31" fillId="37" borderId="15" xfId="0" applyFont="1" applyFill="1" applyBorder="1"/>
    <xf numFmtId="0" fontId="31" fillId="37" borderId="16" xfId="0" applyFont="1" applyFill="1" applyBorder="1"/>
    <xf numFmtId="0" fontId="28" fillId="2" borderId="0" xfId="0" applyFont="1" applyFill="1" applyAlignment="1">
      <alignment horizontal="right" vertical="center"/>
    </xf>
    <xf numFmtId="0" fontId="31" fillId="2" borderId="0" xfId="0" applyFont="1" applyFill="1"/>
    <xf numFmtId="0" fontId="20" fillId="2" borderId="1" xfId="0" applyFont="1" applyFill="1" applyBorder="1" applyAlignment="1">
      <alignment vertical="center"/>
    </xf>
    <xf numFmtId="0" fontId="29" fillId="34" borderId="1" xfId="0" applyFont="1" applyFill="1" applyBorder="1" applyAlignment="1">
      <alignment horizontal="center" vertical="center"/>
    </xf>
    <xf numFmtId="0" fontId="20" fillId="35" borderId="1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4" fontId="21" fillId="37" borderId="1" xfId="0" applyNumberFormat="1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4" fillId="2" borderId="0" xfId="1" applyFont="1" applyFill="1" applyAlignment="1">
      <alignment horizontal="center" vertical="center"/>
    </xf>
    <xf numFmtId="0" fontId="29" fillId="34" borderId="1" xfId="0" applyFont="1" applyFill="1" applyBorder="1" applyAlignment="1">
      <alignment horizontal="center" vertical="center"/>
    </xf>
    <xf numFmtId="0" fontId="29" fillId="34" borderId="1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20" fillId="35" borderId="1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1" xfId="0" applyFont="1" applyFill="1" applyBorder="1" applyAlignment="1">
      <alignment horizontal="center" vertical="center"/>
    </xf>
    <xf numFmtId="4" fontId="29" fillId="34" borderId="1" xfId="0" applyNumberFormat="1" applyFont="1" applyFill="1" applyBorder="1" applyAlignment="1">
      <alignment horizontal="center" vertical="center" wrapText="1"/>
    </xf>
    <xf numFmtId="4" fontId="29" fillId="34" borderId="13" xfId="0" applyNumberFormat="1" applyFont="1" applyFill="1" applyBorder="1" applyAlignment="1">
      <alignment horizontal="center" vertical="center" wrapText="1"/>
    </xf>
    <xf numFmtId="0" fontId="21" fillId="2" borderId="0" xfId="1" applyFont="1" applyFill="1" applyAlignment="1">
      <alignment horizontal="center" vertical="top"/>
    </xf>
    <xf numFmtId="0" fontId="30" fillId="2" borderId="0" xfId="1" quotePrefix="1" applyFont="1" applyFill="1" applyAlignment="1">
      <alignment horizontal="center"/>
    </xf>
    <xf numFmtId="0" fontId="30" fillId="2" borderId="0" xfId="1" applyFont="1" applyFill="1" applyAlignment="1">
      <alignment horizontal="center"/>
    </xf>
    <xf numFmtId="0" fontId="21" fillId="2" borderId="11" xfId="1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5" builtinId="3"/>
    <cellStyle name="Millares 2 3" xfId="44" xr:uid="{00000000-0005-0000-0000-000024000000}"/>
    <cellStyle name="Neutral" xfId="9" builtinId="28" customBuiltin="1"/>
    <cellStyle name="Normal" xfId="0" builtinId="0"/>
    <cellStyle name="Normal 2" xfId="1" xr:uid="{00000000-0005-0000-0000-000027000000}"/>
    <cellStyle name="Normal 4 3" xfId="43" xr:uid="{00000000-0005-0000-0000-000028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726280</xdr:colOff>
      <xdr:row>2</xdr:row>
      <xdr:rowOff>11907</xdr:rowOff>
    </xdr:from>
    <xdr:to>
      <xdr:col>10</xdr:col>
      <xdr:colOff>619125</xdr:colOff>
      <xdr:row>8</xdr:row>
      <xdr:rowOff>161926</xdr:rowOff>
    </xdr:to>
    <xdr:pic>
      <xdr:nvPicPr>
        <xdr:cNvPr id="5" name="Picture 4" descr="C:\Users\franklyn.mirabal.INABIE\Desktop\LOGO DIRECCION DE RECURSOS HUMANOS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4155" y="511970"/>
          <a:ext cx="4036220" cy="16502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68"/>
  <sheetViews>
    <sheetView tabSelected="1" view="pageBreakPreview" zoomScale="90" zoomScaleNormal="48" zoomScaleSheetLayoutView="90" workbookViewId="0">
      <selection activeCell="A10" sqref="A10:R10"/>
    </sheetView>
  </sheetViews>
  <sheetFormatPr baseColWidth="10" defaultColWidth="9.140625" defaultRowHeight="30" customHeight="1" x14ac:dyDescent="0.25"/>
  <cols>
    <col min="1" max="1" width="5.7109375" style="5" customWidth="1"/>
    <col min="2" max="2" width="40.7109375" style="2" customWidth="1"/>
    <col min="3" max="3" width="35.7109375" style="2" customWidth="1"/>
    <col min="4" max="5" width="10.7109375" style="5" customWidth="1"/>
    <col min="6" max="6" width="20.7109375" style="8" customWidth="1"/>
    <col min="7" max="18" width="20.7109375" style="5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ht="20.100000000000001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20.100000000000001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20.100000000000001" customHeight="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20.100000000000001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20.100000000000001" customHeight="1" x14ac:dyDescent="0.35">
      <c r="A10" s="39" t="s">
        <v>40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20.100000000000001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s="12" customFormat="1" ht="20.100000000000001" customHeight="1" x14ac:dyDescent="0.25">
      <c r="A12" s="38" t="s">
        <v>24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10.5" customHeight="1" x14ac:dyDescent="0.2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</row>
    <row r="14" spans="1:18" s="7" customFormat="1" ht="20.100000000000001" customHeight="1" x14ac:dyDescent="0.25">
      <c r="A14" s="31" t="s">
        <v>7</v>
      </c>
      <c r="B14" s="30" t="s">
        <v>11</v>
      </c>
      <c r="C14" s="30" t="s">
        <v>9</v>
      </c>
      <c r="D14" s="30" t="s">
        <v>1</v>
      </c>
      <c r="E14" s="30" t="s">
        <v>26</v>
      </c>
      <c r="F14" s="36" t="s">
        <v>16</v>
      </c>
      <c r="G14" s="31" t="s">
        <v>18</v>
      </c>
      <c r="H14" s="31" t="s">
        <v>12</v>
      </c>
      <c r="I14" s="30" t="s">
        <v>19</v>
      </c>
      <c r="J14" s="30"/>
      <c r="K14" s="30"/>
      <c r="L14" s="30"/>
      <c r="M14" s="30"/>
      <c r="N14" s="30"/>
      <c r="O14" s="21"/>
      <c r="P14" s="30" t="s">
        <v>0</v>
      </c>
      <c r="Q14" s="30"/>
      <c r="R14" s="31" t="s">
        <v>17</v>
      </c>
    </row>
    <row r="15" spans="1:18" s="7" customFormat="1" ht="20.100000000000001" customHeight="1" x14ac:dyDescent="0.25">
      <c r="A15" s="31"/>
      <c r="B15" s="30"/>
      <c r="C15" s="30"/>
      <c r="D15" s="30"/>
      <c r="E15" s="30"/>
      <c r="F15" s="36"/>
      <c r="G15" s="31"/>
      <c r="H15" s="31"/>
      <c r="I15" s="33" t="s">
        <v>2</v>
      </c>
      <c r="J15" s="33"/>
      <c r="K15" s="33" t="s">
        <v>13</v>
      </c>
      <c r="L15" s="35" t="s">
        <v>10</v>
      </c>
      <c r="M15" s="35"/>
      <c r="N15" s="33" t="s">
        <v>8</v>
      </c>
      <c r="O15" s="22" t="s">
        <v>32</v>
      </c>
      <c r="P15" s="33" t="s">
        <v>14</v>
      </c>
      <c r="Q15" s="33" t="s">
        <v>3</v>
      </c>
      <c r="R15" s="31"/>
    </row>
    <row r="16" spans="1:18" s="7" customFormat="1" ht="20.100000000000001" customHeight="1" x14ac:dyDescent="0.25">
      <c r="A16" s="32"/>
      <c r="B16" s="42"/>
      <c r="C16" s="42"/>
      <c r="D16" s="42"/>
      <c r="E16" s="42"/>
      <c r="F16" s="37"/>
      <c r="G16" s="32"/>
      <c r="H16" s="32"/>
      <c r="I16" s="13" t="s">
        <v>4</v>
      </c>
      <c r="J16" s="13" t="s">
        <v>20</v>
      </c>
      <c r="K16" s="34"/>
      <c r="L16" s="13" t="s">
        <v>5</v>
      </c>
      <c r="M16" s="13" t="s">
        <v>6</v>
      </c>
      <c r="N16" s="34"/>
      <c r="O16" s="23" t="s">
        <v>33</v>
      </c>
      <c r="P16" s="34"/>
      <c r="Q16" s="34"/>
      <c r="R16" s="32"/>
    </row>
    <row r="17" spans="1:18" s="1" customFormat="1" ht="24.95" customHeight="1" x14ac:dyDescent="0.3">
      <c r="A17" s="15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</row>
    <row r="18" spans="1:18" ht="24.95" customHeight="1" x14ac:dyDescent="0.25">
      <c r="A18" s="3">
        <v>1</v>
      </c>
      <c r="B18" s="20" t="s">
        <v>29</v>
      </c>
      <c r="C18" s="4" t="s">
        <v>30</v>
      </c>
      <c r="D18" s="3" t="s">
        <v>21</v>
      </c>
      <c r="E18" s="3" t="s">
        <v>27</v>
      </c>
      <c r="F18" s="9">
        <v>34000</v>
      </c>
      <c r="G18" s="9">
        <v>0</v>
      </c>
      <c r="H18" s="9">
        <v>25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f>H18</f>
        <v>25</v>
      </c>
      <c r="P18" s="9">
        <f>G18+I18+L18+O18</f>
        <v>25</v>
      </c>
      <c r="Q18" s="9">
        <v>0</v>
      </c>
      <c r="R18" s="9">
        <f>F18-P18</f>
        <v>33975</v>
      </c>
    </row>
    <row r="19" spans="1:18" s="1" customFormat="1" ht="24.95" customHeight="1" x14ac:dyDescent="0.3">
      <c r="A19" s="15" t="s">
        <v>38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4"/>
      <c r="P19" s="24"/>
      <c r="Q19" s="16"/>
      <c r="R19" s="9">
        <f t="shared" ref="R19:R27" si="0">F19-P19</f>
        <v>0</v>
      </c>
    </row>
    <row r="20" spans="1:18" ht="24.95" customHeight="1" x14ac:dyDescent="0.25">
      <c r="A20" s="25">
        <v>2</v>
      </c>
      <c r="B20" s="20" t="s">
        <v>34</v>
      </c>
      <c r="C20" s="4" t="s">
        <v>37</v>
      </c>
      <c r="D20" s="3" t="s">
        <v>21</v>
      </c>
      <c r="E20" s="3" t="s">
        <v>27</v>
      </c>
      <c r="F20" s="9">
        <v>140000</v>
      </c>
      <c r="G20" s="9">
        <v>23582.87</v>
      </c>
      <c r="H20" s="9">
        <v>25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25071</v>
      </c>
      <c r="P20" s="9">
        <f>G20+O20</f>
        <v>48653.87</v>
      </c>
      <c r="Q20" s="9">
        <v>0</v>
      </c>
      <c r="R20" s="9">
        <f t="shared" si="0"/>
        <v>91346.13</v>
      </c>
    </row>
    <row r="21" spans="1:18" ht="24.95" customHeight="1" x14ac:dyDescent="0.25">
      <c r="A21" s="25">
        <v>3</v>
      </c>
      <c r="B21" s="20" t="s">
        <v>36</v>
      </c>
      <c r="C21" s="4" t="s">
        <v>22</v>
      </c>
      <c r="D21" s="3" t="s">
        <v>21</v>
      </c>
      <c r="E21" s="3" t="s">
        <v>27</v>
      </c>
      <c r="F21" s="9">
        <v>35000</v>
      </c>
      <c r="G21" s="9">
        <v>47.25</v>
      </c>
      <c r="H21" s="9">
        <v>25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f t="shared" ref="O21" si="1">H21</f>
        <v>25</v>
      </c>
      <c r="P21" s="9">
        <f t="shared" ref="P21" si="2">G21+I21+L21+O21</f>
        <v>72.25</v>
      </c>
      <c r="Q21" s="9">
        <v>0</v>
      </c>
      <c r="R21" s="9">
        <f t="shared" ref="R21" si="3">F21-P21</f>
        <v>34927.75</v>
      </c>
    </row>
    <row r="22" spans="1:18" s="1" customFormat="1" ht="24.95" customHeight="1" x14ac:dyDescent="0.3">
      <c r="A22" s="15" t="s">
        <v>39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4"/>
      <c r="P22" s="24"/>
      <c r="Q22" s="16"/>
      <c r="R22" s="9">
        <f t="shared" si="0"/>
        <v>0</v>
      </c>
    </row>
    <row r="23" spans="1:18" ht="24.95" customHeight="1" x14ac:dyDescent="0.25">
      <c r="A23" s="3">
        <v>4</v>
      </c>
      <c r="B23" s="20" t="s">
        <v>28</v>
      </c>
      <c r="C23" s="4" t="s">
        <v>22</v>
      </c>
      <c r="D23" s="3" t="s">
        <v>21</v>
      </c>
      <c r="E23" s="3" t="s">
        <v>27</v>
      </c>
      <c r="F23" s="9">
        <v>35000</v>
      </c>
      <c r="G23" s="9">
        <v>47.25</v>
      </c>
      <c r="H23" s="9">
        <v>25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f t="shared" ref="O23" si="4">H23</f>
        <v>25</v>
      </c>
      <c r="P23" s="9">
        <f t="shared" ref="P23:P27" si="5">G23+I23+L23+O23</f>
        <v>72.25</v>
      </c>
      <c r="Q23" s="9">
        <v>0</v>
      </c>
      <c r="R23" s="9">
        <f t="shared" si="0"/>
        <v>34927.75</v>
      </c>
    </row>
    <row r="24" spans="1:18" ht="24.95" customHeight="1" x14ac:dyDescent="0.3">
      <c r="A24" s="16" t="s">
        <v>41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.95" customHeight="1" x14ac:dyDescent="0.25">
      <c r="A25" s="25">
        <v>5</v>
      </c>
      <c r="B25" s="20" t="s">
        <v>35</v>
      </c>
      <c r="C25" s="4" t="s">
        <v>22</v>
      </c>
      <c r="D25" s="3" t="s">
        <v>21</v>
      </c>
      <c r="E25" s="3" t="s">
        <v>27</v>
      </c>
      <c r="F25" s="9">
        <v>35000</v>
      </c>
      <c r="G25" s="9">
        <v>47.25</v>
      </c>
      <c r="H25" s="9">
        <v>25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17571</v>
      </c>
      <c r="P25" s="9">
        <f t="shared" ref="P25" si="6">G25+I25+L25+O25</f>
        <v>17618.25</v>
      </c>
      <c r="Q25" s="9">
        <v>0</v>
      </c>
      <c r="R25" s="9">
        <f t="shared" ref="R25" si="7">F25-P25</f>
        <v>17381.75</v>
      </c>
    </row>
    <row r="26" spans="1:18" s="1" customFormat="1" ht="24.95" customHeight="1" x14ac:dyDescent="0.3">
      <c r="A26" s="15" t="s">
        <v>25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24"/>
      <c r="P26" s="24"/>
      <c r="Q26" s="16"/>
      <c r="R26" s="9">
        <f t="shared" si="0"/>
        <v>0</v>
      </c>
    </row>
    <row r="27" spans="1:18" ht="24.95" customHeight="1" x14ac:dyDescent="0.25">
      <c r="A27" s="3">
        <v>6</v>
      </c>
      <c r="B27" s="20" t="s">
        <v>23</v>
      </c>
      <c r="C27" s="4" t="s">
        <v>22</v>
      </c>
      <c r="D27" s="3" t="s">
        <v>21</v>
      </c>
      <c r="E27" s="14" t="s">
        <v>27</v>
      </c>
      <c r="F27" s="9">
        <v>41038.800000000003</v>
      </c>
      <c r="G27" s="9">
        <v>953.07</v>
      </c>
      <c r="H27" s="9">
        <v>25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22442.92</v>
      </c>
      <c r="P27" s="9">
        <f t="shared" si="5"/>
        <v>23395.99</v>
      </c>
      <c r="Q27" s="9">
        <v>0</v>
      </c>
      <c r="R27" s="9">
        <f t="shared" si="0"/>
        <v>17642.810000000001</v>
      </c>
    </row>
    <row r="28" spans="1:18" s="1" customFormat="1" ht="24.95" customHeight="1" x14ac:dyDescent="0.25">
      <c r="A28" s="26" t="s">
        <v>15</v>
      </c>
      <c r="B28" s="26"/>
      <c r="C28" s="26"/>
      <c r="D28" s="26"/>
      <c r="E28" s="18"/>
      <c r="F28" s="11">
        <f>SUM(F18:F27)</f>
        <v>320038.8</v>
      </c>
      <c r="G28" s="11">
        <f>SUM(G17:G27)</f>
        <v>24677.69</v>
      </c>
      <c r="H28" s="11">
        <f>SUM(H18:H27)</f>
        <v>150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f>SUM(O18:O27)</f>
        <v>65159.92</v>
      </c>
      <c r="P28" s="11">
        <f>SUM(P18:P27)</f>
        <v>89837.61</v>
      </c>
      <c r="Q28" s="11">
        <v>0</v>
      </c>
      <c r="R28" s="11">
        <f>SUM(R18:R27)</f>
        <v>230201.19</v>
      </c>
    </row>
    <row r="29" spans="1:18" ht="24.95" customHeight="1" x14ac:dyDescent="0.25"/>
    <row r="30" spans="1:18" ht="24.95" customHeight="1" x14ac:dyDescent="0.25">
      <c r="F30" s="10"/>
    </row>
    <row r="31" spans="1:18" ht="24.95" customHeight="1" x14ac:dyDescent="0.25">
      <c r="N31" s="8"/>
      <c r="O31" s="8"/>
      <c r="P31" s="8"/>
      <c r="Q31" s="8"/>
      <c r="R31" s="8"/>
    </row>
    <row r="32" spans="1:18" ht="24.95" customHeight="1" x14ac:dyDescent="0.25"/>
    <row r="33" spans="1:18" s="1" customFormat="1" ht="24.95" customHeight="1" x14ac:dyDescent="0.3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24.95" customHeight="1" x14ac:dyDescent="0.25"/>
    <row r="35" spans="1:18" ht="24.95" customHeight="1" x14ac:dyDescent="0.25"/>
    <row r="36" spans="1:18" ht="24.95" customHeight="1" x14ac:dyDescent="0.25"/>
    <row r="37" spans="1:18" ht="24.95" customHeight="1" x14ac:dyDescent="0.25"/>
    <row r="38" spans="1:18" ht="24.95" customHeight="1" x14ac:dyDescent="0.25"/>
    <row r="39" spans="1:18" ht="24.95" customHeight="1" x14ac:dyDescent="0.25"/>
    <row r="40" spans="1:18" ht="24.95" customHeight="1" x14ac:dyDescent="0.25"/>
    <row r="41" spans="1:18" ht="24.95" customHeight="1" x14ac:dyDescent="0.25"/>
    <row r="42" spans="1:18" ht="24.95" customHeight="1" x14ac:dyDescent="0.25"/>
    <row r="43" spans="1:18" ht="24.95" customHeight="1" x14ac:dyDescent="0.25"/>
    <row r="44" spans="1:18" ht="24.95" customHeight="1" x14ac:dyDescent="0.25"/>
    <row r="45" spans="1:18" ht="24.95" customHeight="1" x14ac:dyDescent="0.25"/>
    <row r="46" spans="1:18" ht="24.95" customHeight="1" x14ac:dyDescent="0.25"/>
    <row r="47" spans="1:18" ht="24.95" customHeight="1" x14ac:dyDescent="0.25"/>
    <row r="48" spans="1:1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</sheetData>
  <mergeCells count="24">
    <mergeCell ref="A14:A16"/>
    <mergeCell ref="B14:B16"/>
    <mergeCell ref="H14:H16"/>
    <mergeCell ref="C14:C16"/>
    <mergeCell ref="N15:N16"/>
    <mergeCell ref="I14:N14"/>
    <mergeCell ref="D14:D16"/>
    <mergeCell ref="E14:E16"/>
    <mergeCell ref="A28:D28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</mergeCells>
  <printOptions horizontalCentered="1"/>
  <pageMargins left="0.19685039370078741" right="0.19685039370078741" top="0.27559055118110237" bottom="0.17" header="0.27559055118110237" footer="0.11811023622047245"/>
  <pageSetup paperSize="5" scale="46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2022-11-28T19:11:48Z</cp:lastPrinted>
  <dcterms:created xsi:type="dcterms:W3CDTF">2017-09-27T15:04:47Z</dcterms:created>
  <dcterms:modified xsi:type="dcterms:W3CDTF">2022-12-29T15:57:54Z</dcterms:modified>
</cp:coreProperties>
</file>