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AppData\Local\Microsoft\Windows\INetCache\Content.Outlook\OFEPERZ5\"/>
    </mc:Choice>
  </mc:AlternateContent>
  <xr:revisionPtr revIDLastSave="0" documentId="13_ncr:1_{7938F00C-8BAE-4E26-96CD-C933EB7077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Sheet1!$A$16:$R$36</definedName>
    <definedName name="_xlnm.Print_Area" localSheetId="0">Sheet1!$A$1:$R$41</definedName>
    <definedName name="DATOS">#REF!</definedName>
    <definedName name="DATOSS">#REF!</definedName>
    <definedName name="_xlnm.Print_Titles" localSheetId="0">Sheet1!$6:$16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" l="1"/>
  <c r="Q34" i="1"/>
  <c r="Q33" i="1"/>
  <c r="Q32" i="1"/>
  <c r="Q30" i="1"/>
  <c r="Q28" i="1"/>
  <c r="Q26" i="1"/>
  <c r="Q24" i="1"/>
  <c r="Q22" i="1"/>
  <c r="Q20" i="1"/>
  <c r="Q18" i="1"/>
  <c r="Q36" i="1" l="1"/>
  <c r="P18" i="1"/>
  <c r="P34" i="1" l="1"/>
  <c r="P30" i="1"/>
  <c r="R30" i="1" s="1"/>
  <c r="O36" i="1" l="1"/>
  <c r="G36" i="1" l="1"/>
  <c r="M36" i="1" l="1"/>
  <c r="L36" i="1"/>
  <c r="K36" i="1"/>
  <c r="J36" i="1"/>
  <c r="I36" i="1"/>
  <c r="H36" i="1"/>
  <c r="F36" i="1"/>
  <c r="R18" i="1"/>
  <c r="P22" i="1"/>
  <c r="R22" i="1" s="1"/>
  <c r="P20" i="1"/>
  <c r="P24" i="1"/>
  <c r="R24" i="1" s="1"/>
  <c r="P26" i="1"/>
  <c r="R26" i="1" s="1"/>
  <c r="P28" i="1"/>
  <c r="R28" i="1" s="1"/>
  <c r="P32" i="1"/>
  <c r="R32" i="1" s="1"/>
  <c r="P33" i="1"/>
  <c r="R33" i="1" s="1"/>
  <c r="R34" i="1"/>
  <c r="P35" i="1"/>
  <c r="R35" i="1" s="1"/>
  <c r="N20" i="1"/>
  <c r="N22" i="1"/>
  <c r="N24" i="1"/>
  <c r="N26" i="1"/>
  <c r="N28" i="1"/>
  <c r="N30" i="1"/>
  <c r="N32" i="1"/>
  <c r="N33" i="1"/>
  <c r="N34" i="1"/>
  <c r="N35" i="1"/>
  <c r="N18" i="1"/>
  <c r="R20" i="1" l="1"/>
  <c r="R36" i="1" s="1"/>
  <c r="P36" i="1"/>
  <c r="N36" i="1"/>
</calcChain>
</file>

<file path=xl/sharedStrings.xml><?xml version="1.0" encoding="utf-8"?>
<sst xmlns="http://schemas.openxmlformats.org/spreadsheetml/2006/main" count="78" uniqueCount="52">
  <si>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</si>
  <si>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</si>
  <si>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</si>
  <si>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</si>
  <si>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</si>
  <si>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</si>
  <si>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</si>
  <si>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</si>
  <si>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</si>
  <si>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</si>
  <si>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</si>
  <si>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</si>
  <si>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</si>
  <si>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</si>
  <si>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</si>
  <si>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</si>
  <si>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Dc</t>
  </si>
  <si>
    <t>Fijo</t>
  </si>
  <si>
    <t>Encargado Dc</t>
  </si>
  <si>
    <t>División de Licitaciones</t>
  </si>
  <si>
    <t>Tecn. Doc. Nac.</t>
  </si>
  <si>
    <t>Departamento de Gestión Alimentaria</t>
  </si>
  <si>
    <t>Austria Olga Ogando Familia</t>
  </si>
  <si>
    <t>Carmen Rosanna Mercedes Lizardo</t>
  </si>
  <si>
    <t>Coordinador Doc.</t>
  </si>
  <si>
    <t>Miriam Angnoris Novas Cuevas</t>
  </si>
  <si>
    <t>Departamento de Servicios Estudiantiles</t>
  </si>
  <si>
    <t>División de Salud Visual</t>
  </si>
  <si>
    <t>División de Salud Auditiva</t>
  </si>
  <si>
    <t>División de Epidemiología e Investigación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</si>
  <si>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</si>
  <si>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</si>
  <si>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</si>
  <si>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</si>
  <si>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</si>
  <si>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</si>
  <si>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</si>
  <si>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División de Capacitación y Desarrollo</t>
  </si>
  <si>
    <t>Género</t>
  </si>
  <si>
    <t>Masculino</t>
  </si>
  <si>
    <t>Femenino</t>
  </si>
  <si>
    <t>Jose Alejandro Ceballos Paulino</t>
  </si>
  <si>
    <t>Victor Manuel Reyes Lara</t>
  </si>
  <si>
    <t>Dayanara Reyes Baez</t>
  </si>
  <si>
    <t>Jose Ricardo Hernandez Tejada</t>
  </si>
  <si>
    <t>Josefa Mendez de Franco</t>
  </si>
  <si>
    <t>Mario Emilio Jimenez Alcantara</t>
  </si>
  <si>
    <t>Maria Yanelis del Carmen Ynoa Nunez</t>
  </si>
  <si>
    <t>Manuel Ramon Vasquez Vargas</t>
  </si>
  <si>
    <t xml:space="preserve">Otros </t>
  </si>
  <si>
    <t>Descuesto</t>
  </si>
  <si>
    <t>Nómina Docente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</si>
</sst>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29" fillId="34" borderId="12" xfId="45" applyFont="1" applyFill="1" applyBorder="1" applyAlignment="1">
      <alignment horizontal="center" vertical="center"/>
    </xf>
    <xf numFmtId="0" fontId="26" fillId="2" borderId="0" xfId="0" applyFont="1" applyFill="1" applyAlignment="1">
      <alignment vertical="top"/>
    </xf>
    <xf numFmtId="0" fontId="27" fillId="37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4" fontId="21" fillId="2" borderId="12" xfId="0" applyNumberFormat="1" applyFont="1" applyFill="1" applyBorder="1" applyAlignment="1">
      <alignment horizontal="center" vertical="center"/>
    </xf>
    <xf numFmtId="0" fontId="31" fillId="35" borderId="14" xfId="0" applyFont="1" applyFill="1" applyBorder="1"/>
    <xf numFmtId="0" fontId="31" fillId="35" borderId="15" xfId="0" applyFont="1" applyFill="1" applyBorder="1"/>
    <xf numFmtId="0" fontId="31" fillId="35" borderId="16" xfId="0" applyFont="1" applyFill="1" applyBorder="1"/>
    <xf numFmtId="0" fontId="28" fillId="2" borderId="0" xfId="0" applyFont="1" applyFill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9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4" fontId="0" fillId="0" borderId="0" xfId="0" applyNumberFormat="1"/>
    <xf numFmtId="43" fontId="21" fillId="2" borderId="0" xfId="45" applyFont="1" applyFill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4" fontId="21" fillId="0" borderId="13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8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2" borderId="0" xfId="1" applyFont="1" applyFill="1" applyAlignment="1">
      <alignment horizontal="center" vertical="center"/>
    </xf>
    <xf numFmtId="0" fontId="29" fillId="34" borderId="1" xfId="0" applyFont="1" applyFill="1" applyBorder="1" applyAlignment="1">
      <alignment horizontal="center" vertical="center"/>
    </xf>
    <xf numFmtId="0" fontId="29" fillId="34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29" fillId="34" borderId="1" xfId="0" applyNumberFormat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center" vertical="top"/>
    </xf>
    <xf numFmtId="0" fontId="30" fillId="2" borderId="0" xfId="1" quotePrefix="1" applyFont="1" applyFill="1" applyAlignment="1">
      <alignment horizontal="center"/>
    </xf>
    <xf numFmtId="0" fontId="30" fillId="2" borderId="0" xfId="1" applyFont="1" applyFill="1" applyAlignment="1">
      <alignment horizontal="center"/>
    </xf>
    <xf numFmtId="0" fontId="21" fillId="2" borderId="11" xfId="1" applyFont="1" applyFill="1" applyBorder="1" applyAlignment="1">
      <alignment horizontal="center" vertical="center"/>
    </xf>
    <xf numFmtId="0" fontId="29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2307166</xdr:colOff>
      <xdr:row>18</xdr:row>
      <xdr:rowOff>241303</xdr:rowOff>
    </xdr:from>
    <xdr:to>
      <xdr:col>7</xdr:col>
      <xdr:colOff>1133475</xdr:colOff>
      <xdr:row>31</xdr:row>
      <xdr:rowOff>269878</xdr:rowOff>
    </xdr:to>
    <xdr:pic>
      <xdr:nvPicPr>
        <xdr:cNvPr id="3" name="Imagen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5408083" y="4982636"/>
          <a:ext cx="5017559" cy="41560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1047750</xdr:colOff>
      <xdr:row>3</xdr:row>
      <xdr:rowOff>31750</xdr:rowOff>
    </xdr:from>
    <xdr:to>
      <xdr:col>10</xdr:col>
      <xdr:colOff>232833</xdr:colOff>
      <xdr:row>9</xdr:row>
      <xdr:rowOff>0</xdr:rowOff>
    </xdr:to>
    <xdr:pic>
      <xdr:nvPicPr>
        <xdr:cNvPr id="5" name="Picture 4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4583" y="762000"/>
          <a:ext cx="3926417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84"/>
  <sheetViews>
    <sheetView tabSelected="1" view="pageBreakPreview" zoomScale="90" zoomScaleNormal="48" zoomScaleSheetLayoutView="90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5" customWidth="1"/>
    <col min="2" max="2" width="40.7109375" style="2" customWidth="1"/>
    <col min="3" max="3" width="35.7109375" style="2" customWidth="1"/>
    <col min="4" max="5" width="10.7109375" style="5" customWidth="1"/>
    <col min="6" max="6" width="17.7109375" style="8" customWidth="1"/>
    <col min="7" max="18" width="17.7109375" style="5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20.100000000000001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18" ht="20.100000000000001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20.100000000000001" customHeight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ht="20.100000000000001" customHeight="1" x14ac:dyDescent="0.35">
      <c r="A10" s="45" t="s">
        <v>51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20.100000000000001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12" customFormat="1" ht="20.100000000000001" customHeight="1" x14ac:dyDescent="0.25">
      <c r="A12" s="44" t="s">
        <v>30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18" ht="10.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s="7" customFormat="1" ht="20.100000000000001" customHeight="1" x14ac:dyDescent="0.25">
      <c r="A14" s="40" t="s">
        <v>7</v>
      </c>
      <c r="B14" s="39" t="s">
        <v>11</v>
      </c>
      <c r="C14" s="39" t="s">
        <v>9</v>
      </c>
      <c r="D14" s="39" t="s">
        <v>1</v>
      </c>
      <c r="E14" s="39" t="s">
        <v>38</v>
      </c>
      <c r="F14" s="43" t="s">
        <v>32</v>
      </c>
      <c r="G14" s="40" t="s">
        <v>34</v>
      </c>
      <c r="H14" s="40" t="s">
        <v>13</v>
      </c>
      <c r="I14" s="39" t="s">
        <v>35</v>
      </c>
      <c r="J14" s="39"/>
      <c r="K14" s="39"/>
      <c r="L14" s="39"/>
      <c r="M14" s="39"/>
      <c r="N14" s="39"/>
      <c r="O14" s="22"/>
      <c r="P14" s="39" t="s">
        <v>0</v>
      </c>
      <c r="Q14" s="39"/>
      <c r="R14" s="40" t="s">
        <v>33</v>
      </c>
    </row>
    <row r="15" spans="1:18" s="7" customFormat="1" ht="20.100000000000001" customHeight="1" x14ac:dyDescent="0.25">
      <c r="A15" s="40"/>
      <c r="B15" s="39"/>
      <c r="C15" s="39"/>
      <c r="D15" s="39"/>
      <c r="E15" s="39"/>
      <c r="F15" s="43"/>
      <c r="G15" s="40"/>
      <c r="H15" s="40"/>
      <c r="I15" s="41" t="s">
        <v>2</v>
      </c>
      <c r="J15" s="41"/>
      <c r="K15" s="41" t="s">
        <v>14</v>
      </c>
      <c r="L15" s="42" t="s">
        <v>10</v>
      </c>
      <c r="M15" s="42"/>
      <c r="N15" s="41" t="s">
        <v>8</v>
      </c>
      <c r="O15" s="23" t="s">
        <v>49</v>
      </c>
      <c r="P15" s="41" t="s">
        <v>15</v>
      </c>
      <c r="Q15" s="41" t="s">
        <v>3</v>
      </c>
      <c r="R15" s="40"/>
    </row>
    <row r="16" spans="1:18" s="7" customFormat="1" ht="20.100000000000001" customHeight="1" x14ac:dyDescent="0.25">
      <c r="A16" s="40"/>
      <c r="B16" s="39"/>
      <c r="C16" s="39"/>
      <c r="D16" s="39"/>
      <c r="E16" s="48"/>
      <c r="F16" s="43"/>
      <c r="G16" s="40"/>
      <c r="H16" s="40"/>
      <c r="I16" s="13" t="s">
        <v>4</v>
      </c>
      <c r="J16" s="13" t="s">
        <v>36</v>
      </c>
      <c r="K16" s="41"/>
      <c r="L16" s="13" t="s">
        <v>5</v>
      </c>
      <c r="M16" s="13" t="s">
        <v>6</v>
      </c>
      <c r="N16" s="41"/>
      <c r="O16" s="23" t="s">
        <v>50</v>
      </c>
      <c r="P16" s="41"/>
      <c r="Q16" s="41"/>
      <c r="R16" s="40"/>
    </row>
    <row r="17" spans="1:18" s="1" customFormat="1" ht="24.95" customHeight="1" x14ac:dyDescent="0.3">
      <c r="A17" s="17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</row>
    <row r="18" spans="1:18" ht="24.95" customHeight="1" x14ac:dyDescent="0.25">
      <c r="A18" s="3">
        <v>1</v>
      </c>
      <c r="B18" s="15" t="s">
        <v>41</v>
      </c>
      <c r="C18" s="4" t="s">
        <v>16</v>
      </c>
      <c r="D18" s="3" t="s">
        <v>17</v>
      </c>
      <c r="E18" s="14" t="s">
        <v>39</v>
      </c>
      <c r="F18" s="9">
        <v>130000</v>
      </c>
      <c r="G18" s="9">
        <v>19162.12</v>
      </c>
      <c r="H18" s="16">
        <v>25</v>
      </c>
      <c r="I18" s="9">
        <v>3731</v>
      </c>
      <c r="J18" s="9">
        <v>9230</v>
      </c>
      <c r="K18" s="9">
        <v>748.08</v>
      </c>
      <c r="L18" s="9">
        <v>3952</v>
      </c>
      <c r="M18" s="9">
        <v>9217</v>
      </c>
      <c r="N18" s="9">
        <f t="shared" ref="N18:N35" si="0">I18+J18+K18+L18+M18</f>
        <v>26878.080000000002</v>
      </c>
      <c r="O18" s="9">
        <v>41718.199999999997</v>
      </c>
      <c r="P18" s="9">
        <f>G18+I18+L18+O18</f>
        <v>68563.320000000007</v>
      </c>
      <c r="Q18" s="9">
        <f>J18+K18+M18</f>
        <v>19195.080000000002</v>
      </c>
      <c r="R18" s="9">
        <f t="shared" ref="R18:R35" si="1">F18-P18</f>
        <v>61436.68</v>
      </c>
    </row>
    <row r="19" spans="1:18" s="1" customFormat="1" ht="24.95" customHeight="1" x14ac:dyDescent="0.3">
      <c r="A19" s="17" t="s">
        <v>37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24.95" customHeight="1" x14ac:dyDescent="0.25">
      <c r="A20" s="3">
        <v>2</v>
      </c>
      <c r="B20" s="21" t="s">
        <v>22</v>
      </c>
      <c r="C20" s="4" t="s">
        <v>20</v>
      </c>
      <c r="D20" s="3" t="s">
        <v>17</v>
      </c>
      <c r="E20" s="3" t="s">
        <v>40</v>
      </c>
      <c r="F20" s="9">
        <v>112965.59</v>
      </c>
      <c r="G20" s="9">
        <v>15155.2</v>
      </c>
      <c r="H20" s="9">
        <v>25</v>
      </c>
      <c r="I20" s="9">
        <v>3242.11</v>
      </c>
      <c r="J20" s="9">
        <v>8020.56</v>
      </c>
      <c r="K20" s="9">
        <v>748.08</v>
      </c>
      <c r="L20" s="9">
        <v>3434.15</v>
      </c>
      <c r="M20" s="9">
        <v>8009.26</v>
      </c>
      <c r="N20" s="9">
        <f t="shared" si="0"/>
        <v>23454.16</v>
      </c>
      <c r="O20" s="9">
        <v>20845.84</v>
      </c>
      <c r="P20" s="9">
        <f t="shared" ref="P20:P35" si="2">G20+I20+L20+O20</f>
        <v>42677.3</v>
      </c>
      <c r="Q20" s="9">
        <f>J20+K20+M20</f>
        <v>16777.900000000001</v>
      </c>
      <c r="R20" s="9">
        <f t="shared" si="1"/>
        <v>70288.289999999994</v>
      </c>
    </row>
    <row r="21" spans="1:18" s="1" customFormat="1" ht="24.95" customHeight="1" x14ac:dyDescent="0.3">
      <c r="A21" s="17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24.95" customHeight="1" x14ac:dyDescent="0.25">
      <c r="A22" s="3">
        <v>3</v>
      </c>
      <c r="B22" s="21" t="s">
        <v>42</v>
      </c>
      <c r="C22" s="4" t="s">
        <v>18</v>
      </c>
      <c r="D22" s="3" t="s">
        <v>17</v>
      </c>
      <c r="E22" s="14" t="s">
        <v>39</v>
      </c>
      <c r="F22" s="9">
        <v>95398.63</v>
      </c>
      <c r="G22" s="9">
        <v>11023.01</v>
      </c>
      <c r="H22" s="9">
        <v>25</v>
      </c>
      <c r="I22" s="9">
        <v>2737.94</v>
      </c>
      <c r="J22" s="9">
        <v>6773.3</v>
      </c>
      <c r="K22" s="9">
        <v>748.08</v>
      </c>
      <c r="L22" s="9">
        <v>2900.12</v>
      </c>
      <c r="M22" s="9">
        <v>6763.76</v>
      </c>
      <c r="N22" s="9">
        <f t="shared" si="0"/>
        <v>19923.2</v>
      </c>
      <c r="O22" s="9">
        <v>8210.5</v>
      </c>
      <c r="P22" s="9">
        <f t="shared" si="2"/>
        <v>24871.57</v>
      </c>
      <c r="Q22" s="9">
        <f>J22+K22+M22</f>
        <v>14285.14</v>
      </c>
      <c r="R22" s="9">
        <f t="shared" si="1"/>
        <v>70527.06</v>
      </c>
    </row>
    <row r="23" spans="1:18" s="1" customFormat="1" ht="24.95" customHeight="1" x14ac:dyDescent="0.3">
      <c r="A23" s="17" t="s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24.95" customHeight="1" x14ac:dyDescent="0.25">
      <c r="A24" s="3">
        <v>4</v>
      </c>
      <c r="B24" s="21" t="s">
        <v>23</v>
      </c>
      <c r="C24" s="4" t="s">
        <v>20</v>
      </c>
      <c r="D24" s="3" t="s">
        <v>17</v>
      </c>
      <c r="E24" s="3" t="s">
        <v>40</v>
      </c>
      <c r="F24" s="9">
        <v>102628.87</v>
      </c>
      <c r="G24" s="9">
        <v>12723.74</v>
      </c>
      <c r="H24" s="9">
        <v>25</v>
      </c>
      <c r="I24" s="9">
        <v>2945.45</v>
      </c>
      <c r="J24" s="9">
        <v>7286.65</v>
      </c>
      <c r="K24" s="9">
        <v>748.08</v>
      </c>
      <c r="L24" s="9">
        <v>3119.92</v>
      </c>
      <c r="M24" s="9">
        <v>7276.39</v>
      </c>
      <c r="N24" s="9">
        <f t="shared" si="0"/>
        <v>21376.49</v>
      </c>
      <c r="O24" s="9">
        <v>25016.53</v>
      </c>
      <c r="P24" s="9">
        <f t="shared" si="2"/>
        <v>43805.64</v>
      </c>
      <c r="Q24" s="9">
        <f>J24+K24+M24</f>
        <v>15311.12</v>
      </c>
      <c r="R24" s="9">
        <f t="shared" si="1"/>
        <v>58823.23</v>
      </c>
    </row>
    <row r="25" spans="1:18" s="1" customFormat="1" ht="24.95" customHeight="1" x14ac:dyDescent="0.3">
      <c r="A25" s="17" t="s">
        <v>27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24.95" customHeight="1" x14ac:dyDescent="0.25">
      <c r="A26" s="3">
        <v>5</v>
      </c>
      <c r="B26" s="21" t="s">
        <v>48</v>
      </c>
      <c r="C26" s="4" t="s">
        <v>24</v>
      </c>
      <c r="D26" s="3" t="s">
        <v>17</v>
      </c>
      <c r="E26" s="14" t="s">
        <v>39</v>
      </c>
      <c r="F26" s="9">
        <v>114840.61</v>
      </c>
      <c r="G26" s="9">
        <v>15596.25</v>
      </c>
      <c r="H26" s="9">
        <v>25</v>
      </c>
      <c r="I26" s="9">
        <v>3295.93</v>
      </c>
      <c r="J26" s="9">
        <v>8153.68</v>
      </c>
      <c r="K26" s="9">
        <v>748.08</v>
      </c>
      <c r="L26" s="9">
        <v>3491.15</v>
      </c>
      <c r="M26" s="9">
        <v>8142.2</v>
      </c>
      <c r="N26" s="9">
        <f t="shared" si="0"/>
        <v>23831.040000000001</v>
      </c>
      <c r="O26" s="9">
        <v>1747.61</v>
      </c>
      <c r="P26" s="9">
        <f t="shared" si="2"/>
        <v>24130.94</v>
      </c>
      <c r="Q26" s="9">
        <f>J26+K26+M26</f>
        <v>17043.96</v>
      </c>
      <c r="R26" s="9">
        <f t="shared" si="1"/>
        <v>90709.67</v>
      </c>
    </row>
    <row r="27" spans="1:18" s="1" customFormat="1" ht="24.95" customHeight="1" x14ac:dyDescent="0.3">
      <c r="A27" s="17" t="s">
        <v>28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24.95" customHeight="1" x14ac:dyDescent="0.25">
      <c r="A28" s="3">
        <v>6</v>
      </c>
      <c r="B28" s="21" t="s">
        <v>25</v>
      </c>
      <c r="C28" s="4" t="s">
        <v>20</v>
      </c>
      <c r="D28" s="3" t="s">
        <v>17</v>
      </c>
      <c r="E28" s="3" t="s">
        <v>40</v>
      </c>
      <c r="F28" s="9">
        <v>117395.61</v>
      </c>
      <c r="G28" s="9">
        <v>15819.14</v>
      </c>
      <c r="H28" s="9">
        <v>25</v>
      </c>
      <c r="I28" s="9">
        <v>3369.25</v>
      </c>
      <c r="J28" s="9">
        <v>8335.09</v>
      </c>
      <c r="K28" s="9">
        <v>748.08</v>
      </c>
      <c r="L28" s="9">
        <v>3568.83</v>
      </c>
      <c r="M28" s="9">
        <v>8323.35</v>
      </c>
      <c r="N28" s="9">
        <f t="shared" si="0"/>
        <v>24344.6</v>
      </c>
      <c r="O28" s="9">
        <v>8159.74</v>
      </c>
      <c r="P28" s="9">
        <f t="shared" si="2"/>
        <v>30916.959999999999</v>
      </c>
      <c r="Q28" s="9">
        <f>J28+K28+M28</f>
        <v>17406.52</v>
      </c>
      <c r="R28" s="9">
        <f t="shared" si="1"/>
        <v>86478.65</v>
      </c>
    </row>
    <row r="29" spans="1:18" s="1" customFormat="1" ht="24.95" customHeight="1" x14ac:dyDescent="0.3">
      <c r="A29" s="17" t="s">
        <v>29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s="29" customFormat="1" ht="24.95" customHeight="1" x14ac:dyDescent="0.25">
      <c r="A30" s="30">
        <v>7</v>
      </c>
      <c r="B30" s="31" t="s">
        <v>43</v>
      </c>
      <c r="C30" s="32" t="s">
        <v>20</v>
      </c>
      <c r="D30" s="30" t="s">
        <v>17</v>
      </c>
      <c r="E30" s="27" t="s">
        <v>40</v>
      </c>
      <c r="F30" s="33">
        <v>115918.94</v>
      </c>
      <c r="G30" s="33">
        <v>15849.9</v>
      </c>
      <c r="H30" s="33">
        <v>25</v>
      </c>
      <c r="I30" s="33">
        <v>3326.87</v>
      </c>
      <c r="J30" s="33">
        <v>8230.24</v>
      </c>
      <c r="K30" s="28">
        <v>748.08</v>
      </c>
      <c r="L30" s="33">
        <v>3523.94</v>
      </c>
      <c r="M30" s="33">
        <v>8218.65</v>
      </c>
      <c r="N30" s="28">
        <f t="shared" si="0"/>
        <v>24047.78</v>
      </c>
      <c r="O30" s="28">
        <v>1763.78</v>
      </c>
      <c r="P30" s="28">
        <f>G30+I30+L30+O30</f>
        <v>24464.49</v>
      </c>
      <c r="Q30" s="33">
        <f>J30+K30+M30</f>
        <v>17196.97</v>
      </c>
      <c r="R30" s="28">
        <f>F30-P30</f>
        <v>91454.45</v>
      </c>
    </row>
    <row r="31" spans="1:18" s="1" customFormat="1" ht="24.95" customHeight="1" x14ac:dyDescent="0.3">
      <c r="A31" s="17" t="s">
        <v>26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ht="24.95" customHeight="1" x14ac:dyDescent="0.25">
      <c r="A32" s="14">
        <v>8</v>
      </c>
      <c r="B32" s="21" t="s">
        <v>47</v>
      </c>
      <c r="C32" s="4" t="s">
        <v>20</v>
      </c>
      <c r="D32" s="3" t="s">
        <v>17</v>
      </c>
      <c r="E32" s="3" t="s">
        <v>40</v>
      </c>
      <c r="F32" s="9">
        <v>123302.31</v>
      </c>
      <c r="G32" s="9">
        <v>17208.54</v>
      </c>
      <c r="H32" s="9">
        <v>25</v>
      </c>
      <c r="I32" s="9">
        <v>3538.78</v>
      </c>
      <c r="J32" s="9">
        <v>8754.4599999999991</v>
      </c>
      <c r="K32" s="9">
        <v>748.08</v>
      </c>
      <c r="L32" s="9">
        <v>3748.39</v>
      </c>
      <c r="M32" s="9">
        <v>8742.1299999999992</v>
      </c>
      <c r="N32" s="9">
        <f t="shared" si="0"/>
        <v>25531.84</v>
      </c>
      <c r="O32" s="9">
        <v>10370.049999999999</v>
      </c>
      <c r="P32" s="9">
        <f t="shared" si="2"/>
        <v>34865.760000000002</v>
      </c>
      <c r="Q32" s="9">
        <f>J32+K32+M32</f>
        <v>18244.669999999998</v>
      </c>
      <c r="R32" s="9">
        <f t="shared" si="1"/>
        <v>88436.55</v>
      </c>
    </row>
    <row r="33" spans="1:18" s="29" customFormat="1" ht="24.95" customHeight="1" x14ac:dyDescent="0.25">
      <c r="A33" s="26">
        <v>9</v>
      </c>
      <c r="B33" s="21" t="s">
        <v>44</v>
      </c>
      <c r="C33" s="34" t="s">
        <v>20</v>
      </c>
      <c r="D33" s="27" t="s">
        <v>17</v>
      </c>
      <c r="E33" s="26" t="s">
        <v>39</v>
      </c>
      <c r="F33" s="28">
        <v>117395.61</v>
      </c>
      <c r="G33" s="28">
        <v>16197.25</v>
      </c>
      <c r="H33" s="28">
        <v>25</v>
      </c>
      <c r="I33" s="28">
        <v>3369.25</v>
      </c>
      <c r="J33" s="28">
        <v>8335.09</v>
      </c>
      <c r="K33" s="28">
        <v>748.08</v>
      </c>
      <c r="L33" s="28">
        <v>3568.83</v>
      </c>
      <c r="M33" s="28">
        <v>8323.35</v>
      </c>
      <c r="N33" s="28">
        <f t="shared" si="0"/>
        <v>24344.6</v>
      </c>
      <c r="O33" s="28">
        <v>74241.990000000005</v>
      </c>
      <c r="P33" s="28">
        <f t="shared" si="2"/>
        <v>97377.32</v>
      </c>
      <c r="Q33" s="28">
        <f>J33+K33+M33</f>
        <v>17406.52</v>
      </c>
      <c r="R33" s="28">
        <f t="shared" si="1"/>
        <v>20018.29</v>
      </c>
    </row>
    <row r="34" spans="1:18" ht="24.95" customHeight="1" x14ac:dyDescent="0.25">
      <c r="A34" s="14">
        <v>10</v>
      </c>
      <c r="B34" s="21" t="s">
        <v>45</v>
      </c>
      <c r="C34" s="4" t="s">
        <v>16</v>
      </c>
      <c r="D34" s="3" t="s">
        <v>17</v>
      </c>
      <c r="E34" s="3" t="s">
        <v>40</v>
      </c>
      <c r="F34" s="9">
        <v>100757.75999999999</v>
      </c>
      <c r="G34" s="9">
        <v>11905.5</v>
      </c>
      <c r="H34" s="9">
        <v>25</v>
      </c>
      <c r="I34" s="9">
        <v>2891.75</v>
      </c>
      <c r="J34" s="9">
        <v>7153.8</v>
      </c>
      <c r="K34" s="9">
        <v>748.08</v>
      </c>
      <c r="L34" s="9">
        <v>3063.04</v>
      </c>
      <c r="M34" s="9">
        <v>7143.73</v>
      </c>
      <c r="N34" s="9">
        <f t="shared" si="0"/>
        <v>21000.400000000001</v>
      </c>
      <c r="O34" s="9">
        <v>3808.82</v>
      </c>
      <c r="P34" s="9">
        <f>G34+I34+L34+O34</f>
        <v>21669.11</v>
      </c>
      <c r="Q34" s="9">
        <f>J34+K34+M34</f>
        <v>15045.61</v>
      </c>
      <c r="R34" s="9">
        <f t="shared" si="1"/>
        <v>79088.649999999994</v>
      </c>
    </row>
    <row r="35" spans="1:18" ht="24.95" customHeight="1" x14ac:dyDescent="0.25">
      <c r="A35" s="14">
        <v>11</v>
      </c>
      <c r="B35" s="21" t="s">
        <v>46</v>
      </c>
      <c r="C35" s="4" t="s">
        <v>16</v>
      </c>
      <c r="D35" s="3" t="s">
        <v>17</v>
      </c>
      <c r="E35" s="14" t="s">
        <v>39</v>
      </c>
      <c r="F35" s="9">
        <v>100362.72</v>
      </c>
      <c r="G35" s="9">
        <v>12190.69</v>
      </c>
      <c r="H35" s="9">
        <v>25</v>
      </c>
      <c r="I35" s="9">
        <v>2880.41</v>
      </c>
      <c r="J35" s="9">
        <v>7125.75</v>
      </c>
      <c r="K35" s="9">
        <v>748.08</v>
      </c>
      <c r="L35" s="9">
        <v>3051.03</v>
      </c>
      <c r="M35" s="9">
        <v>7115.72</v>
      </c>
      <c r="N35" s="9">
        <f t="shared" si="0"/>
        <v>20920.990000000002</v>
      </c>
      <c r="O35" s="9">
        <v>66527.42</v>
      </c>
      <c r="P35" s="9">
        <f t="shared" si="2"/>
        <v>84649.55</v>
      </c>
      <c r="Q35" s="9">
        <f>J35+K35+M35</f>
        <v>14989.55</v>
      </c>
      <c r="R35" s="9">
        <f t="shared" si="1"/>
        <v>15713.17</v>
      </c>
    </row>
    <row r="36" spans="1:18" s="1" customFormat="1" ht="24.95" customHeight="1" x14ac:dyDescent="0.25">
      <c r="A36" s="35" t="s">
        <v>31</v>
      </c>
      <c r="B36" s="35"/>
      <c r="C36" s="35"/>
      <c r="D36" s="35"/>
      <c r="E36" s="20"/>
      <c r="F36" s="11">
        <f t="shared" ref="F36:O36" si="3">SUM(F18:F35)</f>
        <v>1230966.6499999999</v>
      </c>
      <c r="G36" s="11">
        <f t="shared" si="3"/>
        <v>162831.34</v>
      </c>
      <c r="H36" s="11">
        <f t="shared" si="3"/>
        <v>275</v>
      </c>
      <c r="I36" s="11">
        <f t="shared" si="3"/>
        <v>35328.74</v>
      </c>
      <c r="J36" s="11">
        <f t="shared" si="3"/>
        <v>87398.62</v>
      </c>
      <c r="K36" s="11">
        <f t="shared" si="3"/>
        <v>8228.8799999999992</v>
      </c>
      <c r="L36" s="11">
        <f t="shared" si="3"/>
        <v>37421.4</v>
      </c>
      <c r="M36" s="11">
        <f t="shared" si="3"/>
        <v>87275.54</v>
      </c>
      <c r="N36" s="11">
        <f t="shared" si="3"/>
        <v>255653.18</v>
      </c>
      <c r="O36" s="11">
        <f t="shared" si="3"/>
        <v>262410.48</v>
      </c>
      <c r="P36" s="11">
        <f>SUM(P18:P35)</f>
        <v>497991.96</v>
      </c>
      <c r="Q36" s="11">
        <f>SUM(Q18:Q35)</f>
        <v>182903.04000000001</v>
      </c>
      <c r="R36" s="11">
        <f>SUM(R18:R35)</f>
        <v>732974.69</v>
      </c>
    </row>
    <row r="37" spans="1:18" ht="24.95" customHeight="1" x14ac:dyDescent="0.25">
      <c r="F37" s="10"/>
    </row>
    <row r="38" spans="1:18" ht="24.95" customHeight="1" x14ac:dyDescent="0.25">
      <c r="N38" s="8"/>
      <c r="O38" s="8"/>
      <c r="P38" s="8"/>
      <c r="Q38" s="8"/>
      <c r="R38" s="8"/>
    </row>
    <row r="39" spans="1:18" ht="24.95" customHeight="1" x14ac:dyDescent="0.25">
      <c r="K39" s="24"/>
    </row>
    <row r="40" spans="1:18" ht="24.95" customHeight="1" x14ac:dyDescent="0.25"/>
    <row r="41" spans="1:18" ht="24.95" customHeight="1" x14ac:dyDescent="0.25">
      <c r="K41" s="25"/>
    </row>
    <row r="42" spans="1:18" ht="24.95" customHeight="1" x14ac:dyDescent="0.25"/>
    <row r="43" spans="1:18" ht="24.95" customHeight="1" x14ac:dyDescent="0.25"/>
    <row r="44" spans="1:18" ht="24.95" customHeight="1" x14ac:dyDescent="0.25"/>
    <row r="45" spans="1:18" ht="24.95" customHeight="1" x14ac:dyDescent="0.25"/>
    <row r="46" spans="1:18" ht="24.95" customHeight="1" x14ac:dyDescent="0.25"/>
    <row r="47" spans="1:18" ht="24.95" customHeight="1" x14ac:dyDescent="0.25"/>
    <row r="48" spans="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36:D36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41" right="0.19685039370078741" top="0.27559055118110237" bottom="0.17" header="0.27559055118110237" footer="0.11811023622047245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2022-11-28T19:11:11Z</cp:lastPrinted>
  <dcterms:created xsi:type="dcterms:W3CDTF">2017-09-27T15:04:47Z</dcterms:created>
  <dcterms:modified xsi:type="dcterms:W3CDTF">2022-12-29T15:57:18Z</dcterms:modified>
</cp:coreProperties>
</file>