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ofila.encarnacion.INABIE\Desktop\GESTIÓN 2022\NÓMINAS 2022\Enero 2022\Transparencia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_FilterDatabase" localSheetId="0" hidden="1">Sheet1!$A$16:$R$23</definedName>
    <definedName name="DATOS">#REF!</definedName>
    <definedName name="DATOSS">#REF!</definedName>
    <definedName name="_xlnm.Print_Area" localSheetId="0">Sheet1!$A$1:$R$38</definedName>
    <definedName name="_xlnm.Print_Titles" localSheetId="0">Sheet1!$1:$16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1" l="1"/>
  <c r="Q23" i="1"/>
  <c r="P23" i="1"/>
  <c r="N23" i="1"/>
  <c r="M23" i="1"/>
  <c r="L23" i="1"/>
  <c r="K23" i="1"/>
  <c r="J23" i="1"/>
  <c r="I23" i="1"/>
  <c r="H23" i="1"/>
  <c r="G23" i="1"/>
  <c r="F23" i="1"/>
  <c r="O23" i="1"/>
  <c r="O20" i="1"/>
  <c r="P20" i="1" s="1"/>
  <c r="R20" i="1" s="1"/>
  <c r="O22" i="1"/>
  <c r="P22" i="1" s="1"/>
  <c r="R22" i="1" s="1"/>
  <c r="O18" i="1"/>
  <c r="P18" i="1" s="1"/>
  <c r="R18" i="1" s="1"/>
  <c r="Q20" i="1"/>
  <c r="Q22" i="1"/>
  <c r="N20" i="1"/>
  <c r="N22" i="1"/>
  <c r="Q18" i="1"/>
  <c r="N18" i="1"/>
</calcChain>
</file>

<file path=xl/sharedStrings.xml><?xml version="1.0" encoding="utf-8"?>
<sst xmlns="http://schemas.openxmlformats.org/spreadsheetml/2006/main" count="41" uniqueCount="38">
  <si>
    <t>Total Retenciones y Aportes</t>
  </si>
  <si>
    <t>Estatus</t>
  </si>
  <si>
    <t>Seguro de Pensión (9.97%)</t>
  </si>
  <si>
    <t>Aportes Patronal</t>
  </si>
  <si>
    <t>Empleado (2.87%)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</si>
  <si>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</si>
  <si>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</si>
  <si>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</si>
  <si>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</si>
  <si>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</si>
  <si>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</si>
  <si>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</si>
  <si>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Seguro de Vida</t>
  </si>
  <si>
    <t>Riesgos Laborales
(1.15%)</t>
  </si>
  <si>
    <t>Deducción
Empleado</t>
  </si>
  <si>
    <t>Totales en RD$</t>
  </si>
  <si>
    <t>Sueldo Bruto 
en RD$</t>
  </si>
  <si>
    <t>Sueldo Neto 
en RD$</t>
  </si>
  <si>
    <t>ISR 
Ley 11-92</t>
  </si>
  <si>
    <t>Seguridad Social (Ley No.87-01)</t>
  </si>
  <si>
    <t>Patronal (7.10%)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</si>
  <si>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2.1.1.3.01  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</si>
  <si>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Género</t>
  </si>
  <si>
    <t>Masculino</t>
  </si>
  <si>
    <t>Cinthya Rashell Pimentel Medrano</t>
  </si>
  <si>
    <t>Julia Feliz Peña</t>
  </si>
  <si>
    <t>Ricardo Orlando Sanchez Castillo</t>
  </si>
  <si>
    <t>Analista De Recursos Humanos</t>
  </si>
  <si>
    <t>Analista De Planificacion Y D</t>
  </si>
  <si>
    <t>Soporte De Usuario</t>
  </si>
  <si>
    <t>Feminino</t>
  </si>
  <si>
    <t>Fijo</t>
  </si>
  <si>
    <t>Departamento de Tecnología de la Información Y Comunicación</t>
  </si>
  <si>
    <t>Departamento Formulación Monitoreo Y Evaluación de PPP</t>
  </si>
  <si>
    <t>Sección de Registro, Control y Nómina de Personal</t>
  </si>
  <si>
    <t>Otros</t>
  </si>
  <si>
    <t>Descuentos</t>
  </si>
  <si>
    <t>Nómina Periodo Probatorio Ingreso a Carrera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</si>
</sst>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b/>
      <sz val="10"/>
      <color theme="1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9"/>
      <color theme="1"/>
      <name val="Malgun Gothic"/>
      <family val="2"/>
    </font>
    <font>
      <b/>
      <sz val="11"/>
      <name val="Malgun Gothic"/>
      <family val="2"/>
    </font>
    <font>
      <b/>
      <sz val="11"/>
      <color theme="0"/>
      <name val="Malgun Gothic"/>
      <family val="2"/>
    </font>
    <font>
      <b/>
      <sz val="16"/>
      <color theme="2" tint="-0.749992370372631"/>
      <name val="Bell MT"/>
      <family val="1"/>
    </font>
    <font>
      <b/>
      <sz val="11"/>
      <color theme="1"/>
      <name val="Malgun Gothic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5">
    <xf numFmtId="0" fontId="0" fillId="0" borderId="0" xfId="0"/>
    <xf numFmtId="0" fontId="19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25" fillId="2" borderId="0" xfId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4" fontId="21" fillId="2" borderId="0" xfId="0" applyNumberFormat="1" applyFont="1" applyFill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43" fontId="29" fillId="34" borderId="12" xfId="45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vertical="top"/>
    </xf>
    <xf numFmtId="0" fontId="21" fillId="2" borderId="12" xfId="0" applyFont="1" applyFill="1" applyBorder="1" applyAlignment="1">
      <alignment horizontal="center" vertical="center"/>
    </xf>
    <xf numFmtId="4" fontId="21" fillId="2" borderId="12" xfId="0" applyNumberFormat="1" applyFont="1" applyFill="1" applyBorder="1" applyAlignment="1">
      <alignment horizontal="center" vertical="center"/>
    </xf>
    <xf numFmtId="0" fontId="31" fillId="35" borderId="15" xfId="0" applyFont="1" applyFill="1" applyBorder="1" applyAlignment="1"/>
    <xf numFmtId="0" fontId="31" fillId="35" borderId="16" xfId="0" applyFont="1" applyFill="1" applyBorder="1" applyAlignment="1"/>
    <xf numFmtId="0" fontId="27" fillId="37" borderId="13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/>
    </xf>
    <xf numFmtId="4" fontId="21" fillId="2" borderId="18" xfId="0" applyNumberFormat="1" applyFont="1" applyFill="1" applyBorder="1" applyAlignment="1">
      <alignment horizontal="center" vertical="center"/>
    </xf>
    <xf numFmtId="0" fontId="21" fillId="35" borderId="0" xfId="0" applyFont="1" applyFill="1" applyAlignment="1">
      <alignment vertical="center"/>
    </xf>
    <xf numFmtId="0" fontId="31" fillId="35" borderId="14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9" fillId="34" borderId="1" xfId="0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4" fontId="21" fillId="35" borderId="1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1" applyFont="1" applyFill="1" applyBorder="1" applyAlignment="1">
      <alignment horizontal="center" vertical="center"/>
    </xf>
    <xf numFmtId="0" fontId="29" fillId="34" borderId="1" xfId="0" applyFont="1" applyFill="1" applyBorder="1" applyAlignment="1">
      <alignment horizontal="center" vertical="center"/>
    </xf>
    <xf numFmtId="0" fontId="29" fillId="34" borderId="1" xfId="0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center" vertical="center" wrapText="1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0" fontId="20" fillId="36" borderId="1" xfId="0" applyFont="1" applyFill="1" applyBorder="1" applyAlignment="1">
      <alignment horizontal="center" vertical="center"/>
    </xf>
    <xf numFmtId="4" fontId="29" fillId="34" borderId="1" xfId="0" applyNumberFormat="1" applyFont="1" applyFill="1" applyBorder="1" applyAlignment="1">
      <alignment horizontal="center" vertical="center" wrapText="1"/>
    </xf>
    <xf numFmtId="4" fontId="29" fillId="34" borderId="13" xfId="0" applyNumberFormat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center" vertical="top"/>
    </xf>
    <xf numFmtId="0" fontId="30" fillId="2" borderId="0" xfId="1" applyFont="1" applyFill="1" applyBorder="1" applyAlignment="1">
      <alignment horizontal="center"/>
    </xf>
    <xf numFmtId="0" fontId="28" fillId="2" borderId="19" xfId="0" applyFont="1" applyFill="1" applyBorder="1" applyAlignment="1">
      <alignment horizontal="right" vertical="center"/>
    </xf>
    <xf numFmtId="0" fontId="28" fillId="2" borderId="20" xfId="0" applyFont="1" applyFill="1" applyBorder="1" applyAlignment="1">
      <alignment horizontal="right" vertical="center"/>
    </xf>
    <xf numFmtId="0" fontId="21" fillId="2" borderId="11" xfId="1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 3" xfId="44"/>
    <cellStyle name="Neutral" xfId="9" builtinId="28" customBuiltin="1"/>
    <cellStyle name="Normal" xfId="0" builtinId="0"/>
    <cellStyle name="Normal 2" xfId="1"/>
    <cellStyle name="Normal 4 3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333375</xdr:colOff>
      <xdr:row>0</xdr:row>
      <xdr:rowOff>104775</xdr:rowOff>
    </xdr:from>
    <xdr:to>
      <xdr:col>10</xdr:col>
      <xdr:colOff>942975</xdr:colOff>
      <xdr:row>9</xdr:row>
      <xdr:rowOff>35925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104775"/>
          <a:ext cx="5334000" cy="21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914400</xdr:colOff>
      <xdr:row>23</xdr:row>
      <xdr:rowOff>0</xdr:rowOff>
    </xdr:from>
    <xdr:to>
      <xdr:col>17</xdr:col>
      <xdr:colOff>680388</xdr:colOff>
      <xdr:row>37</xdr:row>
      <xdr:rowOff>76200</xdr:rowOff>
    </xdr:to>
    <xdr:pic>
      <xdr:nvPicPr>
        <xdr:cNvPr id="5" name="Imagen 2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6087725" y="6162675"/>
          <a:ext cx="5671488" cy="447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33"/>
  <sheetViews>
    <sheetView tabSelected="1" view="pageBreakPreview" zoomScaleNormal="48" zoomScaleSheetLayoutView="100" workbookViewId="0">
      <selection activeCell="A10" sqref="A10:R10"/>
    </sheetView>
  </sheetViews>
  <sheetFormatPr defaultColWidth="9.140625" defaultRowHeight="30" customHeight="1" x14ac:dyDescent="0.25"/>
  <cols>
    <col min="1" max="1" width="5.7109375" style="5" customWidth="1"/>
    <col min="2" max="2" width="40.7109375" style="2" customWidth="1"/>
    <col min="3" max="3" width="35.7109375" style="2" customWidth="1"/>
    <col min="4" max="5" width="10.7109375" style="5" customWidth="1"/>
    <col min="6" max="6" width="17.7109375" style="9" customWidth="1"/>
    <col min="7" max="18" width="17.7109375" style="5" customWidth="1"/>
    <col min="19" max="16384" width="9.140625" style="2"/>
  </cols>
  <sheetData>
    <row r="1" spans="1:18" ht="20.100000000000001" customHeight="1" x14ac:dyDescent="0.25"/>
    <row r="2" spans="1:18" ht="20.100000000000001" customHeight="1" x14ac:dyDescent="0.25"/>
    <row r="3" spans="1:18" ht="20.100000000000001" customHeight="1" x14ac:dyDescent="0.25"/>
    <row r="4" spans="1:18" ht="20.100000000000001" customHeight="1" x14ac:dyDescent="0.25"/>
    <row r="5" spans="1:18" ht="20.100000000000001" customHeight="1" x14ac:dyDescent="0.25"/>
    <row r="6" spans="1:18" s="6" customFormat="1" ht="20.100000000000001" customHeight="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s="6" customFormat="1" ht="20.100000000000001" customHeight="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s="6" customFormat="1" ht="20.100000000000001" customHeight="1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s="6" customFormat="1" ht="20.100000000000001" customHeight="1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s="6" customFormat="1" ht="20.100000000000001" customHeight="1" x14ac:dyDescent="0.35">
      <c r="A10" s="40" t="s">
        <v>37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s="6" customFormat="1" ht="20.100000000000001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13" customFormat="1" ht="20.100000000000001" customHeight="1" x14ac:dyDescent="0.25">
      <c r="A12" s="39" t="s">
        <v>21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s="6" customFormat="1" ht="20.100000000000001" customHeight="1" x14ac:dyDescent="0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spans="1:18" s="8" customFormat="1" ht="20.100000000000001" customHeight="1" x14ac:dyDescent="0.25">
      <c r="A14" s="32" t="s">
        <v>7</v>
      </c>
      <c r="B14" s="31" t="s">
        <v>11</v>
      </c>
      <c r="C14" s="31" t="s">
        <v>9</v>
      </c>
      <c r="D14" s="31" t="s">
        <v>1</v>
      </c>
      <c r="E14" s="31" t="s">
        <v>22</v>
      </c>
      <c r="F14" s="37" t="s">
        <v>16</v>
      </c>
      <c r="G14" s="32" t="s">
        <v>18</v>
      </c>
      <c r="H14" s="32" t="s">
        <v>12</v>
      </c>
      <c r="I14" s="31" t="s">
        <v>19</v>
      </c>
      <c r="J14" s="31"/>
      <c r="K14" s="31"/>
      <c r="L14" s="31"/>
      <c r="M14" s="31"/>
      <c r="N14" s="31"/>
      <c r="O14" s="24"/>
      <c r="P14" s="31" t="s">
        <v>0</v>
      </c>
      <c r="Q14" s="31"/>
      <c r="R14" s="32" t="s">
        <v>17</v>
      </c>
    </row>
    <row r="15" spans="1:18" s="8" customFormat="1" ht="20.100000000000001" customHeight="1" x14ac:dyDescent="0.25">
      <c r="A15" s="32"/>
      <c r="B15" s="31"/>
      <c r="C15" s="31"/>
      <c r="D15" s="31"/>
      <c r="E15" s="31"/>
      <c r="F15" s="37"/>
      <c r="G15" s="32"/>
      <c r="H15" s="32"/>
      <c r="I15" s="34" t="s">
        <v>2</v>
      </c>
      <c r="J15" s="34"/>
      <c r="K15" s="34" t="s">
        <v>13</v>
      </c>
      <c r="L15" s="36" t="s">
        <v>10</v>
      </c>
      <c r="M15" s="36"/>
      <c r="N15" s="34" t="s">
        <v>8</v>
      </c>
      <c r="O15" s="25" t="s">
        <v>35</v>
      </c>
      <c r="P15" s="34" t="s">
        <v>14</v>
      </c>
      <c r="Q15" s="34" t="s">
        <v>3</v>
      </c>
      <c r="R15" s="32"/>
    </row>
    <row r="16" spans="1:18" s="8" customFormat="1" ht="20.100000000000001" customHeight="1" x14ac:dyDescent="0.25">
      <c r="A16" s="33"/>
      <c r="B16" s="44"/>
      <c r="C16" s="44"/>
      <c r="D16" s="44"/>
      <c r="E16" s="44"/>
      <c r="F16" s="38"/>
      <c r="G16" s="33"/>
      <c r="H16" s="33"/>
      <c r="I16" s="18" t="s">
        <v>4</v>
      </c>
      <c r="J16" s="18" t="s">
        <v>20</v>
      </c>
      <c r="K16" s="35"/>
      <c r="L16" s="18" t="s">
        <v>5</v>
      </c>
      <c r="M16" s="18" t="s">
        <v>6</v>
      </c>
      <c r="N16" s="35"/>
      <c r="O16" s="26" t="s">
        <v>36</v>
      </c>
      <c r="P16" s="35"/>
      <c r="Q16" s="35"/>
      <c r="R16" s="33"/>
    </row>
    <row r="17" spans="1:18" ht="24.95" customHeight="1" x14ac:dyDescent="0.3">
      <c r="A17" s="22" t="s">
        <v>34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</row>
    <row r="18" spans="1:18" ht="24.95" customHeight="1" x14ac:dyDescent="0.25">
      <c r="A18" s="19">
        <v>1</v>
      </c>
      <c r="B18" s="23" t="s">
        <v>24</v>
      </c>
      <c r="C18" s="4" t="s">
        <v>27</v>
      </c>
      <c r="D18" s="14" t="s">
        <v>31</v>
      </c>
      <c r="E18" s="3" t="s">
        <v>30</v>
      </c>
      <c r="F18" s="10">
        <v>50000</v>
      </c>
      <c r="G18" s="10">
        <v>1854</v>
      </c>
      <c r="H18" s="20">
        <v>0</v>
      </c>
      <c r="I18" s="15">
        <v>1435</v>
      </c>
      <c r="J18" s="15">
        <v>3550</v>
      </c>
      <c r="K18" s="15">
        <v>575</v>
      </c>
      <c r="L18" s="15">
        <v>1520</v>
      </c>
      <c r="M18" s="15">
        <v>3545</v>
      </c>
      <c r="N18" s="15">
        <f>I18+J18+K18+L18+M18</f>
        <v>10625</v>
      </c>
      <c r="O18" s="15">
        <f>H18</f>
        <v>0</v>
      </c>
      <c r="P18" s="15">
        <f>G18+I18+L18+O18</f>
        <v>4809</v>
      </c>
      <c r="Q18" s="15">
        <f>J18+K18+M18</f>
        <v>7670</v>
      </c>
      <c r="R18" s="15">
        <f>F18-P18</f>
        <v>45191</v>
      </c>
    </row>
    <row r="19" spans="1:18" ht="24.95" customHeight="1" x14ac:dyDescent="0.3">
      <c r="A19" s="22" t="s">
        <v>33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7"/>
      <c r="O19" s="27"/>
      <c r="P19" s="27"/>
      <c r="Q19" s="27"/>
      <c r="R19" s="27"/>
    </row>
    <row r="20" spans="1:18" ht="24.95" customHeight="1" x14ac:dyDescent="0.25">
      <c r="A20" s="19">
        <v>2</v>
      </c>
      <c r="B20" s="23" t="s">
        <v>25</v>
      </c>
      <c r="C20" s="4" t="s">
        <v>28</v>
      </c>
      <c r="D20" s="14" t="s">
        <v>31</v>
      </c>
      <c r="E20" s="3" t="s">
        <v>30</v>
      </c>
      <c r="F20" s="10">
        <v>50000</v>
      </c>
      <c r="G20" s="10">
        <v>1854</v>
      </c>
      <c r="H20" s="20">
        <v>0</v>
      </c>
      <c r="I20" s="15">
        <v>1435</v>
      </c>
      <c r="J20" s="15">
        <v>3550</v>
      </c>
      <c r="K20" s="15">
        <v>575</v>
      </c>
      <c r="L20" s="15">
        <v>1520</v>
      </c>
      <c r="M20" s="15">
        <v>3545</v>
      </c>
      <c r="N20" s="15">
        <f>I20+J20+K20+L20+M20</f>
        <v>10625</v>
      </c>
      <c r="O20" s="15">
        <f t="shared" ref="O20:O22" si="0">H20</f>
        <v>0</v>
      </c>
      <c r="P20" s="15">
        <f>G20+I20+L20+O20</f>
        <v>4809</v>
      </c>
      <c r="Q20" s="15">
        <f>J20+K20+M20</f>
        <v>7670</v>
      </c>
      <c r="R20" s="15">
        <f t="shared" ref="R20:R22" si="1">F20-P20</f>
        <v>45191</v>
      </c>
    </row>
    <row r="21" spans="1:18" s="21" customFormat="1" ht="24.95" customHeight="1" x14ac:dyDescent="0.3">
      <c r="A21" s="22" t="s">
        <v>32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27"/>
      <c r="O21" s="27"/>
      <c r="P21" s="27"/>
      <c r="Q21" s="27"/>
      <c r="R21" s="27"/>
    </row>
    <row r="22" spans="1:18" ht="24.95" customHeight="1" x14ac:dyDescent="0.25">
      <c r="A22" s="19">
        <v>3</v>
      </c>
      <c r="B22" s="23" t="s">
        <v>26</v>
      </c>
      <c r="C22" s="4" t="s">
        <v>29</v>
      </c>
      <c r="D22" s="14" t="s">
        <v>31</v>
      </c>
      <c r="E22" s="19" t="s">
        <v>23</v>
      </c>
      <c r="F22" s="10">
        <v>45000</v>
      </c>
      <c r="G22" s="10">
        <v>1148.33</v>
      </c>
      <c r="H22" s="20">
        <v>0</v>
      </c>
      <c r="I22" s="15">
        <v>1291.5</v>
      </c>
      <c r="J22" s="15">
        <v>3195</v>
      </c>
      <c r="K22" s="15">
        <v>517.5</v>
      </c>
      <c r="L22" s="15">
        <v>1368</v>
      </c>
      <c r="M22" s="15">
        <v>3190.5</v>
      </c>
      <c r="N22" s="15">
        <f>I22+J22+K22+L22+M22</f>
        <v>9562.5</v>
      </c>
      <c r="O22" s="15">
        <f t="shared" si="0"/>
        <v>0</v>
      </c>
      <c r="P22" s="15">
        <f>G22+I22+L22+O22</f>
        <v>3807.83</v>
      </c>
      <c r="Q22" s="15">
        <f>J22+K22+M22</f>
        <v>6903</v>
      </c>
      <c r="R22" s="15">
        <f t="shared" si="1"/>
        <v>41192.17</v>
      </c>
    </row>
    <row r="23" spans="1:18" s="1" customFormat="1" ht="24.95" customHeight="1" x14ac:dyDescent="0.25">
      <c r="A23" s="41" t="s">
        <v>15</v>
      </c>
      <c r="B23" s="41"/>
      <c r="C23" s="41"/>
      <c r="D23" s="41"/>
      <c r="E23" s="42"/>
      <c r="F23" s="12">
        <f t="shared" ref="F23:R23" si="2">SUM(F18:F22)</f>
        <v>145000</v>
      </c>
      <c r="G23" s="12">
        <f t="shared" si="2"/>
        <v>4856.33</v>
      </c>
      <c r="H23" s="12">
        <f t="shared" si="2"/>
        <v>0</v>
      </c>
      <c r="I23" s="12">
        <f t="shared" si="2"/>
        <v>4161.5</v>
      </c>
      <c r="J23" s="12">
        <f t="shared" si="2"/>
        <v>10295</v>
      </c>
      <c r="K23" s="12">
        <f t="shared" si="2"/>
        <v>1667.5</v>
      </c>
      <c r="L23" s="12">
        <f t="shared" si="2"/>
        <v>4408</v>
      </c>
      <c r="M23" s="12">
        <f t="shared" si="2"/>
        <v>10280.5</v>
      </c>
      <c r="N23" s="12">
        <f t="shared" si="2"/>
        <v>30812.5</v>
      </c>
      <c r="O23" s="12">
        <f t="shared" si="2"/>
        <v>0</v>
      </c>
      <c r="P23" s="12">
        <f t="shared" si="2"/>
        <v>13425.83</v>
      </c>
      <c r="Q23" s="12">
        <f t="shared" si="2"/>
        <v>22243</v>
      </c>
      <c r="R23" s="12">
        <f t="shared" si="2"/>
        <v>131574.17000000001</v>
      </c>
    </row>
    <row r="24" spans="1:18" ht="24.95" customHeight="1" x14ac:dyDescent="0.25">
      <c r="F24" s="11"/>
      <c r="H24" s="9"/>
    </row>
    <row r="25" spans="1:18" ht="24.95" customHeight="1" x14ac:dyDescent="0.25">
      <c r="N25" s="9"/>
      <c r="O25" s="9"/>
      <c r="P25" s="9"/>
      <c r="Q25" s="9"/>
      <c r="R25" s="9"/>
    </row>
    <row r="26" spans="1:18" ht="24.95" customHeight="1" x14ac:dyDescent="0.25">
      <c r="N26" s="9"/>
      <c r="O26" s="9"/>
      <c r="P26" s="9"/>
      <c r="Q26" s="9"/>
      <c r="R26" s="9"/>
    </row>
    <row r="27" spans="1:18" ht="24.95" customHeight="1" x14ac:dyDescent="0.25">
      <c r="N27" s="9"/>
      <c r="O27" s="9"/>
      <c r="P27" s="9"/>
      <c r="Q27" s="9"/>
      <c r="R27" s="9"/>
    </row>
    <row r="28" spans="1:18" ht="24.95" customHeight="1" x14ac:dyDescent="0.25"/>
    <row r="29" spans="1:18" ht="24.95" customHeight="1" x14ac:dyDescent="0.25"/>
    <row r="30" spans="1:18" ht="24.95" customHeight="1" x14ac:dyDescent="0.25"/>
    <row r="31" spans="1:18" ht="24.95" customHeight="1" x14ac:dyDescent="0.25"/>
    <row r="32" spans="1:18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</sheetData>
  <mergeCells count="24">
    <mergeCell ref="A23:E23"/>
    <mergeCell ref="A13:R13"/>
    <mergeCell ref="A14:A16"/>
    <mergeCell ref="B14:B16"/>
    <mergeCell ref="H14:H16"/>
    <mergeCell ref="C14:C16"/>
    <mergeCell ref="N15:N16"/>
    <mergeCell ref="I14:N14"/>
    <mergeCell ref="D14:D16"/>
    <mergeCell ref="E14:E16"/>
    <mergeCell ref="A6:R7"/>
    <mergeCell ref="A8:R8"/>
    <mergeCell ref="A9:R9"/>
    <mergeCell ref="P14:Q14"/>
    <mergeCell ref="R14:R16"/>
    <mergeCell ref="I15:J15"/>
    <mergeCell ref="K15:K16"/>
    <mergeCell ref="L15:M15"/>
    <mergeCell ref="P15:P16"/>
    <mergeCell ref="F14:F16"/>
    <mergeCell ref="G14:G16"/>
    <mergeCell ref="A12:R12"/>
    <mergeCell ref="A10:R10"/>
    <mergeCell ref="Q15:Q16"/>
  </mergeCells>
  <printOptions horizontalCentered="1"/>
  <pageMargins left="0.196850393700787" right="0.196850393700787" top="0.27559055118110198" bottom="0.17" header="0.27559055118110198" footer="0.118110236220472"/>
  <pageSetup paperSize="5" scale="51" fitToHeight="20" orientation="landscape" r:id="rId1"/>
  <headerFooter>
    <oddFooter>&amp;R&amp;"Malgun Gothic Semilight,Regular"&amp;10Página &amp;"Malgun Gothic Semilight,Bold"&amp;P&amp;"Malgun Gothic Semilight,Regular" de &amp;"Malgun Gothic Semilight,Bold"&amp;N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Teofila Encarnacion Quevedo</cp:lastModifiedBy>
  <cp:lastPrinted>2022-02-07T18:31:06Z</cp:lastPrinted>
  <dcterms:created xsi:type="dcterms:W3CDTF">2017-09-27T15:04:47Z</dcterms:created>
  <dcterms:modified xsi:type="dcterms:W3CDTF">2022-02-07T18:31:21Z</dcterms:modified>
</cp:coreProperties>
</file>