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dssebel.acevedo\Desktop\TRANSPARENCIA\Nómina 2021\06-Junio 2021\"/>
    </mc:Choice>
  </mc:AlternateContent>
  <bookViews>
    <workbookView xWindow="15" yWindow="465" windowWidth="51195" windowHeight="26895"/>
  </bookViews>
  <sheets>
    <sheet name="Sheet1" sheetId="1" r:id="rId1"/>
  </sheets>
  <definedNames>
    <definedName name="_xlnm._FilterDatabase" localSheetId="0" hidden="1">Sheet1!$A$16:$R$28</definedName>
    <definedName name="DATOS">#REF!</definedName>
    <definedName name="DATOSS">#REF!</definedName>
    <definedName name="_xlnm.Print_Area" localSheetId="0">Sheet1!$A$1:$R$54</definedName>
    <definedName name="_xlnm.Print_Titles" localSheetId="0">Sheet1!$6:$16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O18" i="1"/>
  <c r="Q20" i="1" l="1"/>
  <c r="P20" i="1"/>
  <c r="R20" i="1" s="1"/>
  <c r="F28" i="1"/>
  <c r="P22" i="1" l="1"/>
  <c r="R22" i="1" s="1"/>
  <c r="Q22" i="1"/>
  <c r="O22" i="1"/>
  <c r="G28" i="1"/>
  <c r="H28" i="1"/>
  <c r="N28" i="1"/>
  <c r="P27" i="1" l="1"/>
  <c r="R27" i="1" s="1"/>
  <c r="O27" i="1"/>
  <c r="Q27" i="1"/>
  <c r="I28" i="1" l="1"/>
  <c r="M28" i="1"/>
  <c r="J28" i="1"/>
  <c r="K28" i="1"/>
  <c r="L28" i="1"/>
  <c r="Q18" i="1"/>
  <c r="P18" i="1"/>
  <c r="R18" i="1" l="1"/>
  <c r="P24" i="1"/>
  <c r="R24" i="1" s="1"/>
  <c r="P26" i="1"/>
  <c r="R26" i="1" s="1"/>
  <c r="P28" i="1" l="1"/>
  <c r="R28" i="1"/>
  <c r="Q24" i="1"/>
  <c r="O24" i="1"/>
  <c r="Q26" i="1"/>
  <c r="O26" i="1"/>
  <c r="O28" i="1" l="1"/>
  <c r="Q28" i="1"/>
</calcChain>
</file>

<file path=xl/sharedStrings.xml><?xml version="1.0" encoding="utf-8"?>
<sst xmlns="http://schemas.openxmlformats.org/spreadsheetml/2006/main" count="54" uniqueCount="42">
  <si>
    <t>Total Retenciones y Aportes</t>
  </si>
  <si>
    <t>Estatus</t>
  </si>
  <si>
    <t>Seguro de Pensión (9.97%)</t>
  </si>
  <si>
    <t>Aportes Patronal</t>
  </si>
  <si>
    <t>Empleado (2.87%)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</si>
  <si>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</si>
  <si>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</si>
  <si>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</si>
  <si>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</si>
  <si>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</si>
  <si>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</si>
  <si>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</si>
  <si>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Dirección Ejecutiva</t>
  </si>
  <si>
    <t>Seguro de Vida</t>
  </si>
  <si>
    <t>Riesgos Laborales
(1.15%)</t>
  </si>
  <si>
    <t>Registro
Dependientes
Adicionales</t>
  </si>
  <si>
    <t>Deducción
Empleado</t>
  </si>
  <si>
    <t>Totales en RD$</t>
  </si>
  <si>
    <t>Sueldo Bruto 
en RD$</t>
  </si>
  <si>
    <t>Sueldo Neto 
en RD$</t>
  </si>
  <si>
    <t>ISR 
Ley 11-92</t>
  </si>
  <si>
    <t>Seguridad Social (Ley No.87-01)</t>
  </si>
  <si>
    <t>Patronal (7.10%)</t>
  </si>
  <si>
    <t>Departamento de Gestión de Salud Escolar</t>
  </si>
  <si>
    <t>Manuelcito Cipion Encarnacion</t>
  </si>
  <si>
    <t>Seguridad</t>
  </si>
  <si>
    <t>Militar</t>
  </si>
  <si>
    <t>Indhira Gandhi Pérez Savinon</t>
  </si>
  <si>
    <t>Seguridad Escolar</t>
  </si>
  <si>
    <t>Francisco Antonio Abreu Burgos</t>
  </si>
  <si>
    <t>José Isidro Aguilera Pérez</t>
  </si>
  <si>
    <t>Julio Cesar Feliz Pineyro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</si>
  <si>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2.1.2.2.05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</si>
  <si>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División de Salud Bucal</t>
  </si>
  <si>
    <t>Sección de Almacén Y Suministro</t>
  </si>
  <si>
    <t>Departamento Financiero</t>
  </si>
  <si>
    <t>Branlis Roberto Quezada Lebron</t>
  </si>
  <si>
    <t>Supervisor</t>
  </si>
  <si>
    <t>Género</t>
  </si>
  <si>
    <t>Masculino</t>
  </si>
  <si>
    <t>Femenino</t>
  </si>
  <si>
    <t>Nómina Vigilancia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</si>
</sst>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b/>
      <sz val="10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b/>
      <i/>
      <sz val="10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6"/>
      <color theme="2" tint="-0.749992370372631"/>
      <name val="Bell MT"/>
      <family val="1"/>
    </font>
    <font>
      <b/>
      <sz val="11"/>
      <color theme="1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19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164" fontId="21" fillId="2" borderId="0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Border="1" applyAlignment="1">
      <alignment vertical="center"/>
    </xf>
    <xf numFmtId="0" fontId="26" fillId="2" borderId="0" xfId="1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3" fontId="31" fillId="34" borderId="12" xfId="45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top"/>
    </xf>
    <xf numFmtId="4" fontId="27" fillId="2" borderId="0" xfId="0" applyNumberFormat="1" applyFont="1" applyFill="1" applyBorder="1" applyAlignment="1">
      <alignment horizontal="center" vertical="center"/>
    </xf>
    <xf numFmtId="43" fontId="22" fillId="2" borderId="0" xfId="0" applyNumberFormat="1" applyFont="1" applyFill="1" applyAlignment="1">
      <alignment horizontal="center" vertical="center"/>
    </xf>
    <xf numFmtId="0" fontId="29" fillId="36" borderId="13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vertical="center"/>
    </xf>
    <xf numFmtId="0" fontId="22" fillId="2" borderId="12" xfId="0" applyFont="1" applyFill="1" applyBorder="1" applyAlignment="1">
      <alignment vertical="center"/>
    </xf>
    <xf numFmtId="4" fontId="22" fillId="2" borderId="12" xfId="0" applyNumberFormat="1" applyFont="1" applyFill="1" applyBorder="1" applyAlignment="1">
      <alignment horizontal="center" vertical="center"/>
    </xf>
    <xf numFmtId="0" fontId="33" fillId="37" borderId="14" xfId="0" applyFont="1" applyFill="1" applyBorder="1" applyAlignment="1"/>
    <xf numFmtId="0" fontId="33" fillId="37" borderId="15" xfId="0" applyFont="1" applyFill="1" applyBorder="1" applyAlignment="1"/>
    <xf numFmtId="0" fontId="33" fillId="37" borderId="16" xfId="0" applyFont="1" applyFill="1" applyBorder="1" applyAlignment="1"/>
    <xf numFmtId="0" fontId="30" fillId="2" borderId="0" xfId="0" applyFont="1" applyFill="1" applyBorder="1" applyAlignment="1">
      <alignment horizontal="right" vertical="center"/>
    </xf>
    <xf numFmtId="0" fontId="30" fillId="2" borderId="0" xfId="0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5" fillId="2" borderId="0" xfId="1" applyFont="1" applyFill="1" applyBorder="1" applyAlignment="1">
      <alignment horizontal="center" vertical="center"/>
    </xf>
    <xf numFmtId="0" fontId="31" fillId="34" borderId="1" xfId="0" applyFont="1" applyFill="1" applyBorder="1" applyAlignment="1">
      <alignment horizontal="center" vertical="center"/>
    </xf>
    <xf numFmtId="0" fontId="31" fillId="34" borderId="1" xfId="0" applyFont="1" applyFill="1" applyBorder="1" applyAlignment="1">
      <alignment horizontal="center" vertical="center" wrapText="1"/>
    </xf>
    <xf numFmtId="0" fontId="31" fillId="34" borderId="13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/>
    </xf>
    <xf numFmtId="4" fontId="31" fillId="34" borderId="1" xfId="0" applyNumberFormat="1" applyFont="1" applyFill="1" applyBorder="1" applyAlignment="1">
      <alignment horizontal="center" vertical="center" wrapText="1"/>
    </xf>
    <xf numFmtId="4" fontId="31" fillId="34" borderId="13" xfId="0" applyNumberFormat="1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center" vertical="top"/>
    </xf>
    <xf numFmtId="0" fontId="32" fillId="2" borderId="0" xfId="1" applyFont="1" applyFill="1" applyBorder="1" applyAlignment="1">
      <alignment horizontal="center"/>
    </xf>
    <xf numFmtId="0" fontId="22" fillId="2" borderId="11" xfId="1" applyFont="1" applyFill="1" applyBorder="1" applyAlignment="1">
      <alignment horizontal="center" vertical="center"/>
    </xf>
    <xf numFmtId="0" fontId="31" fillId="34" borderId="13" xfId="0" applyFont="1" applyFill="1" applyBorder="1" applyAlignment="1">
      <alignment horizontal="center" vertical="center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5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1024087</xdr:colOff>
      <xdr:row>30</xdr:row>
      <xdr:rowOff>228600</xdr:rowOff>
    </xdr:from>
    <xdr:to>
      <xdr:col>17</xdr:col>
      <xdr:colOff>1380635</xdr:colOff>
      <xdr:row>54</xdr:row>
      <xdr:rowOff>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4AE88A01-99A5-4F41-AAD7-9065D859E9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7597587" y="8591550"/>
          <a:ext cx="7262173" cy="7315200"/>
        </a:xfrm>
        <a:prstGeom prst="rect">
          <a:avLst/>
        </a:prstGeom>
      </xdr:spPr>
    </xdr:pic>
    <xdr:clientData/>
  </xdr:twoCellAnchor>
  <xdr:twoCellAnchor editAs="oneCell">
    <xdr:from>
      <xdr:col>6</xdr:col>
      <xdr:colOff>1352550</xdr:colOff>
      <xdr:row>0</xdr:row>
      <xdr:rowOff>104775</xdr:rowOff>
    </xdr:from>
    <xdr:to>
      <xdr:col>10</xdr:col>
      <xdr:colOff>1162050</xdr:colOff>
      <xdr:row>9</xdr:row>
      <xdr:rowOff>35925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104775"/>
          <a:ext cx="5334000" cy="21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72"/>
  <sheetViews>
    <sheetView tabSelected="1" view="pageBreakPreview" zoomScaleNormal="48" zoomScaleSheetLayoutView="100" workbookViewId="0">
      <selection activeCell="A14" sqref="A14:A16"/>
    </sheetView>
  </sheetViews>
  <sheetFormatPr defaultColWidth="9.140625" defaultRowHeight="30" customHeight="1" x14ac:dyDescent="0.25"/>
  <cols>
    <col min="1" max="1" width="5.7109375" style="7" customWidth="1"/>
    <col min="2" max="2" width="40.7109375" style="2" customWidth="1"/>
    <col min="3" max="3" width="35.7109375" style="2" customWidth="1"/>
    <col min="4" max="5" width="10.7109375" style="7" customWidth="1"/>
    <col min="6" max="6" width="20.7109375" style="11" customWidth="1"/>
    <col min="7" max="18" width="20.7109375" style="7" customWidth="1"/>
    <col min="19" max="16384" width="9.140625" style="2"/>
  </cols>
  <sheetData>
    <row r="1" spans="1:18" ht="20.100000000000001" customHeight="1" x14ac:dyDescent="0.25"/>
    <row r="2" spans="1:18" ht="20.100000000000001" customHeight="1" x14ac:dyDescent="0.25"/>
    <row r="3" spans="1:18" ht="20.100000000000001" customHeight="1" x14ac:dyDescent="0.25"/>
    <row r="4" spans="1:18" ht="20.100000000000001" customHeight="1" x14ac:dyDescent="0.25"/>
    <row r="5" spans="1:18" ht="20.100000000000001" customHeight="1" x14ac:dyDescent="0.25"/>
    <row r="6" spans="1:18" s="8" customFormat="1" ht="20.100000000000001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s="8" customFormat="1" ht="20.100000000000001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s="8" customFormat="1" ht="20.100000000000001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s="8" customFormat="1" ht="20.100000000000001" customHeight="1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8" s="8" customFormat="1" ht="20.100000000000001" customHeight="1" x14ac:dyDescent="0.35">
      <c r="A10" s="40" t="s">
        <v>41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s="8" customFormat="1" ht="20.100000000000001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s="15" customFormat="1" ht="20.100000000000001" customHeight="1" x14ac:dyDescent="0.25">
      <c r="A12" s="39" t="s">
        <v>32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18" s="8" customFormat="1" ht="20.100000000000001" customHeight="1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</row>
    <row r="14" spans="1:18" s="10" customFormat="1" ht="20.100000000000001" customHeight="1" x14ac:dyDescent="0.25">
      <c r="A14" s="32" t="s">
        <v>7</v>
      </c>
      <c r="B14" s="31" t="s">
        <v>11</v>
      </c>
      <c r="C14" s="31" t="s">
        <v>9</v>
      </c>
      <c r="D14" s="31" t="s">
        <v>1</v>
      </c>
      <c r="E14" s="31" t="s">
        <v>38</v>
      </c>
      <c r="F14" s="37" t="s">
        <v>18</v>
      </c>
      <c r="G14" s="32" t="s">
        <v>20</v>
      </c>
      <c r="H14" s="32" t="s">
        <v>13</v>
      </c>
      <c r="I14" s="31" t="s">
        <v>21</v>
      </c>
      <c r="J14" s="31"/>
      <c r="K14" s="31"/>
      <c r="L14" s="31"/>
      <c r="M14" s="31"/>
      <c r="N14" s="31"/>
      <c r="O14" s="31"/>
      <c r="P14" s="31" t="s">
        <v>0</v>
      </c>
      <c r="Q14" s="31"/>
      <c r="R14" s="32" t="s">
        <v>19</v>
      </c>
    </row>
    <row r="15" spans="1:18" s="10" customFormat="1" ht="20.100000000000001" customHeight="1" x14ac:dyDescent="0.25">
      <c r="A15" s="32"/>
      <c r="B15" s="31"/>
      <c r="C15" s="31"/>
      <c r="D15" s="31"/>
      <c r="E15" s="31"/>
      <c r="F15" s="37"/>
      <c r="G15" s="32"/>
      <c r="H15" s="32"/>
      <c r="I15" s="34" t="s">
        <v>2</v>
      </c>
      <c r="J15" s="34"/>
      <c r="K15" s="34" t="s">
        <v>14</v>
      </c>
      <c r="L15" s="36" t="s">
        <v>10</v>
      </c>
      <c r="M15" s="36"/>
      <c r="N15" s="34" t="s">
        <v>15</v>
      </c>
      <c r="O15" s="34" t="s">
        <v>8</v>
      </c>
      <c r="P15" s="34" t="s">
        <v>16</v>
      </c>
      <c r="Q15" s="34" t="s">
        <v>3</v>
      </c>
      <c r="R15" s="32"/>
    </row>
    <row r="16" spans="1:18" s="10" customFormat="1" ht="20.100000000000001" customHeight="1" x14ac:dyDescent="0.25">
      <c r="A16" s="33"/>
      <c r="B16" s="42"/>
      <c r="C16" s="42"/>
      <c r="D16" s="42"/>
      <c r="E16" s="42"/>
      <c r="F16" s="38"/>
      <c r="G16" s="33"/>
      <c r="H16" s="33"/>
      <c r="I16" s="18" t="s">
        <v>4</v>
      </c>
      <c r="J16" s="18" t="s">
        <v>22</v>
      </c>
      <c r="K16" s="35"/>
      <c r="L16" s="18" t="s">
        <v>5</v>
      </c>
      <c r="M16" s="18" t="s">
        <v>6</v>
      </c>
      <c r="N16" s="35"/>
      <c r="O16" s="35"/>
      <c r="P16" s="35"/>
      <c r="Q16" s="35"/>
      <c r="R16" s="33"/>
    </row>
    <row r="17" spans="1:18" s="1" customFormat="1" ht="24.95" customHeight="1" x14ac:dyDescent="0.3">
      <c r="A17" s="23" t="s">
        <v>12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1:18" ht="24.95" customHeight="1" x14ac:dyDescent="0.25">
      <c r="A18" s="19">
        <v>1</v>
      </c>
      <c r="B18" s="20" t="s">
        <v>24</v>
      </c>
      <c r="C18" s="21" t="s">
        <v>25</v>
      </c>
      <c r="D18" s="19" t="s">
        <v>26</v>
      </c>
      <c r="E18" s="19" t="s">
        <v>39</v>
      </c>
      <c r="F18" s="22">
        <v>45000</v>
      </c>
      <c r="G18" s="22">
        <v>1547.25</v>
      </c>
      <c r="H18" s="22">
        <v>25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f>SUM(I18:N18)</f>
        <v>0</v>
      </c>
      <c r="P18" s="22">
        <f>SUM(G18,H18,I18,L18,N18)</f>
        <v>1572.25</v>
      </c>
      <c r="Q18" s="22">
        <f>+J18+K18+M18</f>
        <v>0</v>
      </c>
      <c r="R18" s="22">
        <f>+F18-P18</f>
        <v>43427.75</v>
      </c>
    </row>
    <row r="19" spans="1:18" s="1" customFormat="1" ht="24.95" customHeight="1" x14ac:dyDescent="0.3">
      <c r="A19" s="23" t="s">
        <v>35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1:18" ht="24.95" customHeight="1" x14ac:dyDescent="0.25">
      <c r="A20" s="3">
        <v>2</v>
      </c>
      <c r="B20" s="4" t="s">
        <v>36</v>
      </c>
      <c r="C20" s="5" t="s">
        <v>37</v>
      </c>
      <c r="D20" s="3" t="s">
        <v>26</v>
      </c>
      <c r="E20" s="19" t="s">
        <v>39</v>
      </c>
      <c r="F20" s="12">
        <v>131000</v>
      </c>
      <c r="G20" s="12">
        <v>21332.87</v>
      </c>
      <c r="H20" s="12">
        <v>25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f>SUM(I20:N20)</f>
        <v>0</v>
      </c>
      <c r="P20" s="12">
        <f>SUM(G20,H20,I20,L20,N20)</f>
        <v>21357.87</v>
      </c>
      <c r="Q20" s="12">
        <f>+J20+K20+M20</f>
        <v>0</v>
      </c>
      <c r="R20" s="12">
        <f>+F20-P20</f>
        <v>109642.13</v>
      </c>
    </row>
    <row r="21" spans="1:18" s="1" customFormat="1" ht="24.95" customHeight="1" x14ac:dyDescent="0.3">
      <c r="A21" s="23" t="s">
        <v>34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1:18" ht="24.95" customHeight="1" x14ac:dyDescent="0.25">
      <c r="A22" s="3">
        <v>3</v>
      </c>
      <c r="B22" s="4" t="s">
        <v>31</v>
      </c>
      <c r="C22" s="5" t="s">
        <v>28</v>
      </c>
      <c r="D22" s="3" t="s">
        <v>26</v>
      </c>
      <c r="E22" s="19" t="s">
        <v>39</v>
      </c>
      <c r="F22" s="12">
        <v>24750</v>
      </c>
      <c r="G22" s="12">
        <v>0</v>
      </c>
      <c r="H22" s="12">
        <v>25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f t="shared" ref="O22" si="0">SUM(I22:N22)</f>
        <v>0</v>
      </c>
      <c r="P22" s="12">
        <f t="shared" ref="P22" si="1">SUM(G22,H22,I22,L22,N22)</f>
        <v>25</v>
      </c>
      <c r="Q22" s="12">
        <f t="shared" ref="Q22" si="2">+J22+K22+M22</f>
        <v>0</v>
      </c>
      <c r="R22" s="12">
        <f t="shared" ref="R22" si="3">+F22-P22</f>
        <v>24725</v>
      </c>
    </row>
    <row r="23" spans="1:18" s="1" customFormat="1" ht="24.95" customHeight="1" x14ac:dyDescent="0.3">
      <c r="A23" s="23" t="s">
        <v>23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1:18" ht="24.95" customHeight="1" x14ac:dyDescent="0.25">
      <c r="A24" s="3">
        <v>4</v>
      </c>
      <c r="B24" s="4" t="s">
        <v>27</v>
      </c>
      <c r="C24" s="5" t="s">
        <v>28</v>
      </c>
      <c r="D24" s="3" t="s">
        <v>26</v>
      </c>
      <c r="E24" s="3" t="s">
        <v>40</v>
      </c>
      <c r="F24" s="12">
        <v>41038.800000000003</v>
      </c>
      <c r="G24" s="12">
        <v>953.07</v>
      </c>
      <c r="H24" s="12">
        <v>25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f t="shared" ref="O24:O26" si="4">SUM(I24:N24)</f>
        <v>0</v>
      </c>
      <c r="P24" s="12">
        <f t="shared" ref="P24:P26" si="5">SUM(G24,H24,I24,L24,N24)</f>
        <v>978.07</v>
      </c>
      <c r="Q24" s="12">
        <f t="shared" ref="Q24:Q26" si="6">+J24+K24+M24</f>
        <v>0</v>
      </c>
      <c r="R24" s="12">
        <f t="shared" ref="R24:R26" si="7">+F24-P24</f>
        <v>40060.730000000003</v>
      </c>
    </row>
    <row r="25" spans="1:18" s="1" customFormat="1" ht="24.95" customHeight="1" x14ac:dyDescent="0.3">
      <c r="A25" s="23" t="s">
        <v>33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1:18" ht="24.95" customHeight="1" x14ac:dyDescent="0.25">
      <c r="A26" s="3">
        <v>5</v>
      </c>
      <c r="B26" s="4" t="s">
        <v>29</v>
      </c>
      <c r="C26" s="5" t="s">
        <v>28</v>
      </c>
      <c r="D26" s="3" t="s">
        <v>26</v>
      </c>
      <c r="E26" s="19" t="s">
        <v>39</v>
      </c>
      <c r="F26" s="12">
        <v>52324.800000000003</v>
      </c>
      <c r="G26" s="12">
        <v>2660.84</v>
      </c>
      <c r="H26" s="12">
        <v>25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f t="shared" si="4"/>
        <v>0</v>
      </c>
      <c r="P26" s="12">
        <f t="shared" si="5"/>
        <v>2685.84</v>
      </c>
      <c r="Q26" s="12">
        <f t="shared" si="6"/>
        <v>0</v>
      </c>
      <c r="R26" s="12">
        <f t="shared" si="7"/>
        <v>49638.96</v>
      </c>
    </row>
    <row r="27" spans="1:18" ht="24.95" customHeight="1" x14ac:dyDescent="0.25">
      <c r="A27" s="3">
        <v>6</v>
      </c>
      <c r="B27" s="4" t="s">
        <v>30</v>
      </c>
      <c r="C27" s="5" t="s">
        <v>28</v>
      </c>
      <c r="D27" s="3" t="s">
        <v>26</v>
      </c>
      <c r="E27" s="19" t="s">
        <v>39</v>
      </c>
      <c r="F27" s="12">
        <v>41038.800000000003</v>
      </c>
      <c r="G27" s="12">
        <v>953.07</v>
      </c>
      <c r="H27" s="12">
        <v>25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f t="shared" ref="O27" si="8">SUM(I27:N27)</f>
        <v>0</v>
      </c>
      <c r="P27" s="12">
        <f t="shared" ref="P27" si="9">SUM(G27,H27,I27,L27,N27)</f>
        <v>978.07</v>
      </c>
      <c r="Q27" s="12">
        <f t="shared" ref="Q27" si="10">+J27+K27+M27</f>
        <v>0</v>
      </c>
      <c r="R27" s="12">
        <f>+F27-P27</f>
        <v>40060.730000000003</v>
      </c>
    </row>
    <row r="28" spans="1:18" s="1" customFormat="1" ht="24.95" customHeight="1" x14ac:dyDescent="0.25">
      <c r="A28" s="27" t="s">
        <v>17</v>
      </c>
      <c r="B28" s="27"/>
      <c r="C28" s="27"/>
      <c r="D28" s="27"/>
      <c r="E28" s="26"/>
      <c r="F28" s="14">
        <f t="shared" ref="F28:R28" si="11">SUM(F18:F27)</f>
        <v>335152.40000000002</v>
      </c>
      <c r="G28" s="14">
        <f t="shared" si="11"/>
        <v>27447.1</v>
      </c>
      <c r="H28" s="14">
        <f t="shared" si="11"/>
        <v>150</v>
      </c>
      <c r="I28" s="14">
        <f t="shared" si="11"/>
        <v>0</v>
      </c>
      <c r="J28" s="14">
        <f t="shared" si="11"/>
        <v>0</v>
      </c>
      <c r="K28" s="14">
        <f t="shared" si="11"/>
        <v>0</v>
      </c>
      <c r="L28" s="14">
        <f t="shared" si="11"/>
        <v>0</v>
      </c>
      <c r="M28" s="14">
        <f t="shared" si="11"/>
        <v>0</v>
      </c>
      <c r="N28" s="14">
        <f t="shared" si="11"/>
        <v>0</v>
      </c>
      <c r="O28" s="14">
        <f t="shared" si="11"/>
        <v>0</v>
      </c>
      <c r="P28" s="14">
        <f t="shared" si="11"/>
        <v>27597.1</v>
      </c>
      <c r="Q28" s="14">
        <f t="shared" si="11"/>
        <v>0</v>
      </c>
      <c r="R28" s="14">
        <f t="shared" si="11"/>
        <v>307555.3</v>
      </c>
    </row>
    <row r="29" spans="1:18" ht="24.95" customHeight="1" x14ac:dyDescent="0.25">
      <c r="F29" s="13"/>
      <c r="N29" s="16"/>
    </row>
    <row r="30" spans="1:18" ht="24.95" customHeight="1" x14ac:dyDescent="0.25">
      <c r="N30" s="6"/>
      <c r="O30" s="11"/>
      <c r="P30" s="11"/>
      <c r="Q30" s="11"/>
      <c r="R30" s="11"/>
    </row>
    <row r="31" spans="1:18" ht="24.95" customHeight="1" x14ac:dyDescent="0.25">
      <c r="N31" s="17"/>
    </row>
    <row r="32" spans="1:18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</sheetData>
  <mergeCells count="25">
    <mergeCell ref="A13:R13"/>
    <mergeCell ref="A14:A16"/>
    <mergeCell ref="B14:B16"/>
    <mergeCell ref="H14:H16"/>
    <mergeCell ref="C14:C16"/>
    <mergeCell ref="O15:O16"/>
    <mergeCell ref="I14:O14"/>
    <mergeCell ref="D14:D16"/>
    <mergeCell ref="E14:E16"/>
    <mergeCell ref="A28:D28"/>
    <mergeCell ref="A6:R7"/>
    <mergeCell ref="A8:R8"/>
    <mergeCell ref="A9:R9"/>
    <mergeCell ref="P14:Q14"/>
    <mergeCell ref="R14:R16"/>
    <mergeCell ref="I15:J15"/>
    <mergeCell ref="K15:K16"/>
    <mergeCell ref="L15:M15"/>
    <mergeCell ref="N15:N16"/>
    <mergeCell ref="P15:P16"/>
    <mergeCell ref="F14:F16"/>
    <mergeCell ref="G14:G16"/>
    <mergeCell ref="A12:R12"/>
    <mergeCell ref="A10:R10"/>
    <mergeCell ref="Q15:Q16"/>
  </mergeCells>
  <printOptions horizontalCentered="1"/>
  <pageMargins left="0.19685039370078741" right="0.19685039370078741" top="0.27559055118110237" bottom="0.27" header="0.27559055118110237" footer="0.11811023622047245"/>
  <pageSetup paperSize="5" scale="46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ignoredErrors>
    <ignoredError sqref="O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Rodssebel Michael Acevedo Mojica</cp:lastModifiedBy>
  <cp:lastPrinted>2021-06-04T14:34:00Z</cp:lastPrinted>
  <dcterms:created xsi:type="dcterms:W3CDTF">2017-09-27T15:04:47Z</dcterms:created>
  <dcterms:modified xsi:type="dcterms:W3CDTF">2021-06-29T19:08:51Z</dcterms:modified>
</cp:coreProperties>
</file>