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Nomina Octubre\Contratados\"/>
    </mc:Choice>
  </mc:AlternateContent>
  <bookViews>
    <workbookView xWindow="0" yWindow="0" windowWidth="28800" windowHeight="13032"/>
  </bookViews>
  <sheets>
    <sheet name="Sheet1" sheetId="1" r:id="rId1"/>
  </sheets>
  <definedNames>
    <definedName name="_xlnm._FilterDatabase" localSheetId="0" hidden="1">Sheet1!$A$16:$R$23</definedName>
    <definedName name="DATOS">#REF!</definedName>
    <definedName name="DATOSS">#REF!</definedName>
    <definedName name="_xlnm.Print_Area" localSheetId="0">Sheet1!$A$1:$R$25</definedName>
    <definedName name="_xlnm.Print_Titles" localSheetId="0">Sheet1!$1:$16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20" i="1"/>
  <c r="M20" i="1"/>
  <c r="P20" i="1"/>
  <c r="R20" i="1" s="1"/>
  <c r="N20" i="1" l="1"/>
  <c r="Q20" i="1"/>
  <c r="P22" i="1"/>
  <c r="R22" i="1" s="1"/>
  <c r="M22" i="1"/>
  <c r="K22" i="1"/>
  <c r="J22" i="1"/>
  <c r="N22" i="1" l="1"/>
  <c r="Q22" i="1"/>
  <c r="K23" i="1"/>
  <c r="H23" i="1"/>
  <c r="G23" i="1"/>
  <c r="F23" i="1"/>
  <c r="O23" i="1" l="1"/>
  <c r="J18" i="1"/>
  <c r="J23" i="1" l="1"/>
  <c r="M18" i="1"/>
  <c r="L18" i="1"/>
  <c r="I18" i="1"/>
  <c r="M23" i="1" l="1"/>
  <c r="L23" i="1"/>
  <c r="I23" i="1"/>
  <c r="P18" i="1"/>
  <c r="Q18" i="1"/>
  <c r="N18" i="1"/>
  <c r="Q23" i="1" l="1"/>
  <c r="N23" i="1"/>
  <c r="R18" i="1"/>
  <c r="R23" i="1" s="1"/>
  <c r="P23" i="1"/>
</calcChain>
</file>

<file path=xl/sharedStrings.xml><?xml version="1.0" encoding="utf-8"?>
<sst xmlns="http://schemas.openxmlformats.org/spreadsheetml/2006/main" count="41" uniqueCount="38">
  <si>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</si>
  <si>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</si>
  <si>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</si>
  <si>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</si>
  <si>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</si>
  <si>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</si>
  <si>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</si>
  <si>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</si>
  <si>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</si>
  <si>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</si>
  <si>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</si>
  <si>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</si>
  <si>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</si>
  <si>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</si>
  <si>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</si>
  <si>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</si>
  <si>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</si>
  <si>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</si>
  <si>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</si>
  <si>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</si>
  <si>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</si>
  <si>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</si>
  <si>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</si>
  <si>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</si>
  <si>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</si>
  <si>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</si>
  <si>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Jorge Anovis Hernandez Santana</t>
  </si>
  <si>
    <t>Contador</t>
  </si>
  <si>
    <t>División de Contabilidad</t>
  </si>
  <si>
    <t>Otros</t>
  </si>
  <si>
    <t>Descuentos</t>
  </si>
  <si>
    <t>Departamento de Servicios Estudiantiles</t>
  </si>
  <si>
    <t>Ana Mercedes Contin Cuevas</t>
  </si>
  <si>
    <t>Tecnico De Servicios Sociales</t>
  </si>
  <si>
    <t>Luisa Solano Martin</t>
  </si>
  <si>
    <t>Odontologo Escolar</t>
  </si>
  <si>
    <t>División de Salud Bucal</t>
  </si>
  <si>
    <t>Nómina en Trámite de Pensión 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</si>
</sst>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/>
    <xf numFmtId="0" fontId="32" fillId="35" borderId="15" xfId="0" applyFont="1" applyFill="1" applyBorder="1" applyAlignment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2" fillId="0" borderId="1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1" xfId="0" quotePrefix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1" fillId="2" borderId="0" xfId="1" quotePrefix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511175</xdr:colOff>
      <xdr:row>41</xdr:row>
      <xdr:rowOff>98425</xdr:rowOff>
    </xdr:from>
    <xdr:to>
      <xdr:col>16</xdr:col>
      <xdr:colOff>730250</xdr:colOff>
      <xdr:row>57</xdr:row>
      <xdr:rowOff>139700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4544675" y="9327092"/>
          <a:ext cx="6145742" cy="5121275"/>
        </a:xfrm>
        <a:prstGeom prst="rect">
          <a:avLst/>
        </a:prstGeom>
      </xdr:spPr>
    </xdr:pic>
    <xdr:clientData/>
  </xdr:twoCellAnchor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5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09375" defaultRowHeight="30" customHeight="1" x14ac:dyDescent="0.3"/>
  <cols>
    <col min="1" max="1" width="5.6640625" style="3" customWidth="1"/>
    <col min="2" max="2" width="40.6640625" style="2" customWidth="1"/>
    <col min="3" max="3" width="35.6640625" style="2" customWidth="1"/>
    <col min="4" max="5" width="10.6640625" style="3" customWidth="1"/>
    <col min="6" max="6" width="17.6640625" style="7" customWidth="1"/>
    <col min="7" max="18" width="17.6640625" style="3" customWidth="1"/>
    <col min="19" max="16384" width="9.109375" style="2"/>
  </cols>
  <sheetData>
    <row r="1" spans="1:18" ht="20.100000000000001" customHeight="1" x14ac:dyDescent="0.3"/>
    <row r="2" spans="1:18" ht="20.100000000000001" customHeight="1" x14ac:dyDescent="0.3"/>
    <row r="3" spans="1:18" ht="20.100000000000001" customHeight="1" x14ac:dyDescent="0.3"/>
    <row r="4" spans="1:18" ht="20.100000000000001" customHeight="1" x14ac:dyDescent="0.3"/>
    <row r="5" spans="1:18" ht="20.100000000000001" customHeight="1" x14ac:dyDescent="0.3"/>
    <row r="6" spans="1:18" s="4" customFormat="1" ht="20.100000000000001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4" customFormat="1" ht="20.100000000000001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4" customFormat="1" ht="20.100000000000001" customHeigh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4" customFormat="1" ht="20.100000000000001" customHeight="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4" customFormat="1" ht="20.100000000000001" customHeight="1" x14ac:dyDescent="0.45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4" customFormat="1" ht="20.100000000000001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1" customFormat="1" ht="20.100000000000001" customHeight="1" x14ac:dyDescent="0.3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4" customFormat="1" ht="20.100000000000001" customHeigh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6" customFormat="1" ht="20.100000000000001" customHeight="1" x14ac:dyDescent="0.3">
      <c r="A14" s="43" t="s">
        <v>7</v>
      </c>
      <c r="B14" s="42" t="s">
        <v>11</v>
      </c>
      <c r="C14" s="42" t="s">
        <v>9</v>
      </c>
      <c r="D14" s="42" t="s">
        <v>1</v>
      </c>
      <c r="E14" s="42" t="s">
        <v>23</v>
      </c>
      <c r="F14" s="48" t="s">
        <v>16</v>
      </c>
      <c r="G14" s="43" t="s">
        <v>18</v>
      </c>
      <c r="H14" s="43" t="s">
        <v>12</v>
      </c>
      <c r="I14" s="42" t="s">
        <v>19</v>
      </c>
      <c r="J14" s="42"/>
      <c r="K14" s="42"/>
      <c r="L14" s="42"/>
      <c r="M14" s="42"/>
      <c r="N14" s="42"/>
      <c r="O14" s="26"/>
      <c r="P14" s="42" t="s">
        <v>0</v>
      </c>
      <c r="Q14" s="42"/>
      <c r="R14" s="43" t="s">
        <v>17</v>
      </c>
    </row>
    <row r="15" spans="1:18" s="6" customFormat="1" ht="20.100000000000001" customHeight="1" x14ac:dyDescent="0.3">
      <c r="A15" s="43"/>
      <c r="B15" s="42"/>
      <c r="C15" s="42"/>
      <c r="D15" s="42"/>
      <c r="E15" s="42"/>
      <c r="F15" s="48"/>
      <c r="G15" s="43"/>
      <c r="H15" s="43"/>
      <c r="I15" s="45" t="s">
        <v>2</v>
      </c>
      <c r="J15" s="45"/>
      <c r="K15" s="45" t="s">
        <v>13</v>
      </c>
      <c r="L15" s="47" t="s">
        <v>10</v>
      </c>
      <c r="M15" s="47"/>
      <c r="N15" s="45" t="s">
        <v>8</v>
      </c>
      <c r="O15" s="27" t="s">
        <v>29</v>
      </c>
      <c r="P15" s="45" t="s">
        <v>14</v>
      </c>
      <c r="Q15" s="45" t="s">
        <v>3</v>
      </c>
      <c r="R15" s="43"/>
    </row>
    <row r="16" spans="1:18" s="6" customFormat="1" ht="20.100000000000001" customHeight="1" x14ac:dyDescent="0.3">
      <c r="A16" s="44"/>
      <c r="B16" s="54"/>
      <c r="C16" s="54"/>
      <c r="D16" s="54"/>
      <c r="E16" s="54"/>
      <c r="F16" s="49"/>
      <c r="G16" s="44"/>
      <c r="H16" s="44"/>
      <c r="I16" s="16" t="s">
        <v>4</v>
      </c>
      <c r="J16" s="16" t="s">
        <v>20</v>
      </c>
      <c r="K16" s="46"/>
      <c r="L16" s="16" t="s">
        <v>5</v>
      </c>
      <c r="M16" s="16" t="s">
        <v>6</v>
      </c>
      <c r="N16" s="46"/>
      <c r="O16" s="28" t="s">
        <v>30</v>
      </c>
      <c r="P16" s="46"/>
      <c r="Q16" s="46"/>
      <c r="R16" s="44"/>
    </row>
    <row r="17" spans="1:18" s="18" customFormat="1" ht="24.9" customHeight="1" x14ac:dyDescent="0.4">
      <c r="A17" s="14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9"/>
      <c r="O17" s="29"/>
      <c r="P17" s="29"/>
      <c r="Q17" s="29"/>
      <c r="R17" s="29"/>
    </row>
    <row r="18" spans="1:18" s="24" customFormat="1" ht="24.9" customHeight="1" x14ac:dyDescent="0.3">
      <c r="A18" s="12">
        <v>1</v>
      </c>
      <c r="B18" s="20" t="s">
        <v>26</v>
      </c>
      <c r="C18" s="21" t="s">
        <v>27</v>
      </c>
      <c r="D18" s="19" t="s">
        <v>21</v>
      </c>
      <c r="E18" s="25" t="s">
        <v>24</v>
      </c>
      <c r="F18" s="22">
        <v>60000</v>
      </c>
      <c r="G18" s="22">
        <v>3486.68</v>
      </c>
      <c r="H18" s="22">
        <v>25</v>
      </c>
      <c r="I18" s="22">
        <f>IF(F18&gt;290000,290000*2.87%,F18*2.87%)</f>
        <v>1722</v>
      </c>
      <c r="J18" s="23">
        <f>IF(F18&gt;290000,290000*7.1%,F18*7.1%)</f>
        <v>4260</v>
      </c>
      <c r="K18" s="8">
        <v>690</v>
      </c>
      <c r="L18" s="22">
        <f>IF(F18&gt;156000,156000*3.04%,F18*3.04%)</f>
        <v>1824</v>
      </c>
      <c r="M18" s="22">
        <f>IF(F18&gt;156000,156000*7.09%,F18*7.09%)</f>
        <v>4254</v>
      </c>
      <c r="N18" s="13">
        <f>I18+J18+K18+L18+M18</f>
        <v>12750</v>
      </c>
      <c r="O18" s="13">
        <v>25</v>
      </c>
      <c r="P18" s="13">
        <f>G18+I18+L18+O18</f>
        <v>7057.68</v>
      </c>
      <c r="Q18" s="13">
        <f>J18+K18+M18</f>
        <v>9204</v>
      </c>
      <c r="R18" s="13">
        <f>F18-P18</f>
        <v>52942.32</v>
      </c>
    </row>
    <row r="19" spans="1:18" s="24" customFormat="1" ht="24.9" customHeight="1" x14ac:dyDescent="0.4">
      <c r="A19" s="14" t="s">
        <v>31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9"/>
      <c r="O19" s="29"/>
      <c r="P19" s="29"/>
      <c r="Q19" s="29"/>
      <c r="R19" s="29"/>
    </row>
    <row r="20" spans="1:18" s="35" customFormat="1" ht="24.9" customHeight="1" x14ac:dyDescent="0.3">
      <c r="A20" s="31">
        <v>2</v>
      </c>
      <c r="B20" s="37" t="s">
        <v>32</v>
      </c>
      <c r="C20" s="32" t="s">
        <v>33</v>
      </c>
      <c r="D20" s="33" t="s">
        <v>21</v>
      </c>
      <c r="E20" s="33" t="s">
        <v>25</v>
      </c>
      <c r="F20" s="34">
        <v>55000</v>
      </c>
      <c r="G20" s="34">
        <v>2559.6799999999998</v>
      </c>
      <c r="H20" s="34">
        <v>25</v>
      </c>
      <c r="I20" s="34">
        <v>1578.5</v>
      </c>
      <c r="J20" s="34">
        <f t="shared" ref="J20" si="0">F20*7.1%</f>
        <v>3905</v>
      </c>
      <c r="K20" s="34">
        <f t="shared" ref="K20" si="1">F20*1.15%</f>
        <v>632.5</v>
      </c>
      <c r="L20" s="34">
        <v>1672</v>
      </c>
      <c r="M20" s="34">
        <f t="shared" ref="M20" si="2">F20*7.09%</f>
        <v>3899.5</v>
      </c>
      <c r="N20" s="34">
        <f>I20+J20+K20+L20+M20</f>
        <v>11687.5</v>
      </c>
      <c r="O20" s="34">
        <v>28658.31</v>
      </c>
      <c r="P20" s="34">
        <f t="shared" ref="P20" si="3">G20+I20+L20+O20</f>
        <v>34468.49</v>
      </c>
      <c r="Q20" s="34">
        <f>J20+K20+M20</f>
        <v>8437</v>
      </c>
      <c r="R20" s="34">
        <f t="shared" ref="R20" si="4">F20-P20</f>
        <v>20531.509999999998</v>
      </c>
    </row>
    <row r="21" spans="1:18" s="24" customFormat="1" ht="24.9" customHeight="1" x14ac:dyDescent="0.4">
      <c r="A21" s="14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9"/>
      <c r="O21" s="29"/>
      <c r="P21" s="29"/>
      <c r="Q21" s="29"/>
      <c r="R21" s="29"/>
    </row>
    <row r="22" spans="1:18" s="36" customFormat="1" ht="24.9" customHeight="1" x14ac:dyDescent="0.3">
      <c r="A22" s="31">
        <v>3</v>
      </c>
      <c r="B22" s="37" t="s">
        <v>34</v>
      </c>
      <c r="C22" s="32" t="s">
        <v>35</v>
      </c>
      <c r="D22" s="33" t="s">
        <v>21</v>
      </c>
      <c r="E22" s="33" t="s">
        <v>25</v>
      </c>
      <c r="F22" s="34">
        <v>41038.800000000003</v>
      </c>
      <c r="G22" s="34">
        <v>589.26</v>
      </c>
      <c r="H22" s="34">
        <v>25</v>
      </c>
      <c r="I22" s="34">
        <v>1177.81</v>
      </c>
      <c r="J22" s="34">
        <f t="shared" ref="J22" si="5">F22*7.1%</f>
        <v>2913.75</v>
      </c>
      <c r="K22" s="34">
        <f t="shared" ref="K22" si="6">F22*1.15%</f>
        <v>471.95</v>
      </c>
      <c r="L22" s="34">
        <v>1247.58</v>
      </c>
      <c r="M22" s="34">
        <f t="shared" ref="M22" si="7">F22*7.09%</f>
        <v>2909.65</v>
      </c>
      <c r="N22" s="34">
        <f t="shared" ref="N22" si="8">I22+J22+K22+L22+M22</f>
        <v>8720.74</v>
      </c>
      <c r="O22" s="34">
        <v>2025</v>
      </c>
      <c r="P22" s="34">
        <f t="shared" ref="P22" si="9">G22+I22+L22+O22</f>
        <v>5039.6499999999996</v>
      </c>
      <c r="Q22" s="34">
        <f>J22+K22+M22</f>
        <v>6295.35</v>
      </c>
      <c r="R22" s="34">
        <f t="shared" ref="R22" si="10">F22-P22</f>
        <v>35999.15</v>
      </c>
    </row>
    <row r="23" spans="1:18" s="1" customFormat="1" ht="24.75" customHeight="1" x14ac:dyDescent="0.3">
      <c r="A23" s="38" t="s">
        <v>15</v>
      </c>
      <c r="B23" s="38"/>
      <c r="C23" s="38"/>
      <c r="D23" s="38"/>
      <c r="E23" s="17"/>
      <c r="F23" s="10">
        <f t="shared" ref="F23:R23" si="11">SUM(F17:F22)</f>
        <v>156038.79999999999</v>
      </c>
      <c r="G23" s="10">
        <f t="shared" si="11"/>
        <v>6635.62</v>
      </c>
      <c r="H23" s="10">
        <f t="shared" si="11"/>
        <v>75</v>
      </c>
      <c r="I23" s="10">
        <f t="shared" si="11"/>
        <v>4478.3100000000004</v>
      </c>
      <c r="J23" s="10">
        <f t="shared" si="11"/>
        <v>11078.75</v>
      </c>
      <c r="K23" s="10">
        <f t="shared" si="11"/>
        <v>1794.45</v>
      </c>
      <c r="L23" s="10">
        <f t="shared" si="11"/>
        <v>4743.58</v>
      </c>
      <c r="M23" s="10">
        <f t="shared" si="11"/>
        <v>11063.15</v>
      </c>
      <c r="N23" s="10">
        <f t="shared" si="11"/>
        <v>33158.239999999998</v>
      </c>
      <c r="O23" s="10">
        <f t="shared" si="11"/>
        <v>30708.31</v>
      </c>
      <c r="P23" s="10">
        <f t="shared" si="11"/>
        <v>46565.82</v>
      </c>
      <c r="Q23" s="10">
        <f t="shared" si="11"/>
        <v>23936.35</v>
      </c>
      <c r="R23" s="10">
        <f t="shared" si="11"/>
        <v>109472.98</v>
      </c>
    </row>
    <row r="24" spans="1:18" ht="122.25" customHeight="1" x14ac:dyDescent="0.3">
      <c r="F24" s="9"/>
    </row>
    <row r="25" spans="1:18" ht="24.9" customHeight="1" x14ac:dyDescent="0.3">
      <c r="N25" s="7"/>
      <c r="O25" s="7"/>
      <c r="P25" s="7"/>
      <c r="Q25" s="7"/>
      <c r="R25" s="7"/>
    </row>
    <row r="26" spans="1:18" ht="24.9" customHeight="1" x14ac:dyDescent="0.3">
      <c r="N26" s="7"/>
      <c r="O26" s="7"/>
      <c r="P26" s="7"/>
      <c r="Q26" s="7"/>
      <c r="R26" s="7"/>
    </row>
    <row r="27" spans="1:18" ht="18" customHeight="1" x14ac:dyDescent="0.3">
      <c r="N27" s="7"/>
      <c r="O27" s="7"/>
      <c r="P27" s="7"/>
      <c r="Q27" s="7"/>
      <c r="R27" s="7"/>
    </row>
    <row r="28" spans="1:18" ht="24.75" hidden="1" customHeight="1" x14ac:dyDescent="0.3">
      <c r="N28" s="7"/>
      <c r="O28" s="7"/>
      <c r="P28" s="7"/>
      <c r="Q28" s="7"/>
      <c r="R28" s="7"/>
    </row>
    <row r="29" spans="1:18" ht="24.75" hidden="1" customHeight="1" x14ac:dyDescent="0.3">
      <c r="N29" s="7"/>
      <c r="O29" s="7"/>
      <c r="P29" s="7"/>
      <c r="Q29" s="7"/>
      <c r="R29" s="7"/>
    </row>
    <row r="30" spans="1:18" ht="24.75" hidden="1" customHeight="1" x14ac:dyDescent="0.3">
      <c r="N30" s="7"/>
      <c r="O30" s="7"/>
      <c r="P30" s="7"/>
      <c r="Q30" s="7"/>
      <c r="R30" s="7"/>
    </row>
    <row r="31" spans="1:18" ht="24.75" hidden="1" customHeight="1" x14ac:dyDescent="0.3">
      <c r="N31" s="7"/>
      <c r="O31" s="7"/>
      <c r="P31" s="7"/>
      <c r="Q31" s="7"/>
      <c r="R31" s="7"/>
    </row>
    <row r="32" spans="1:18" ht="24.75" hidden="1" customHeight="1" x14ac:dyDescent="0.3">
      <c r="N32" s="7"/>
      <c r="O32" s="7"/>
      <c r="P32" s="7"/>
      <c r="Q32" s="7"/>
      <c r="R32" s="7"/>
    </row>
    <row r="33" spans="11:18" ht="24.75" hidden="1" customHeight="1" x14ac:dyDescent="0.3">
      <c r="N33" s="7"/>
      <c r="O33" s="7"/>
      <c r="P33" s="7"/>
      <c r="Q33" s="7"/>
      <c r="R33" s="7"/>
    </row>
    <row r="34" spans="11:18" ht="24.75" hidden="1" customHeight="1" x14ac:dyDescent="0.3">
      <c r="N34" s="7"/>
      <c r="O34" s="7"/>
      <c r="P34" s="7"/>
      <c r="Q34" s="7"/>
      <c r="R34" s="7"/>
    </row>
    <row r="35" spans="11:18" ht="24.75" hidden="1" customHeight="1" x14ac:dyDescent="0.3">
      <c r="N35" s="7"/>
      <c r="O35" s="7"/>
      <c r="P35" s="7"/>
      <c r="Q35" s="7"/>
      <c r="R35" s="7"/>
    </row>
    <row r="36" spans="11:18" ht="24.75" hidden="1" customHeight="1" x14ac:dyDescent="0.3">
      <c r="K36" s="30"/>
      <c r="N36" s="7"/>
      <c r="O36" s="7"/>
      <c r="P36" s="7"/>
      <c r="Q36" s="7"/>
      <c r="R36" s="7"/>
    </row>
    <row r="37" spans="11:18" ht="24.75" hidden="1" customHeight="1" x14ac:dyDescent="0.3">
      <c r="N37" s="7"/>
      <c r="O37" s="7"/>
      <c r="P37" s="7"/>
      <c r="Q37" s="7"/>
      <c r="R37" s="7"/>
    </row>
    <row r="38" spans="11:18" ht="4.5" customHeight="1" x14ac:dyDescent="0.3"/>
    <row r="39" spans="11:18" ht="270.75" hidden="1" customHeight="1" x14ac:dyDescent="0.3"/>
    <row r="40" spans="11:18" ht="24.9" customHeight="1" x14ac:dyDescent="0.3"/>
    <row r="41" spans="11:18" ht="24.9" customHeight="1" x14ac:dyDescent="0.3"/>
    <row r="42" spans="11:18" ht="24.9" customHeight="1" x14ac:dyDescent="0.3"/>
    <row r="43" spans="11:18" ht="24.9" customHeight="1" x14ac:dyDescent="0.3"/>
    <row r="44" spans="11:18" ht="24.9" customHeight="1" x14ac:dyDescent="0.3"/>
    <row r="45" spans="11:18" ht="24.9" customHeight="1" x14ac:dyDescent="0.3"/>
    <row r="46" spans="11:18" ht="24.9" customHeight="1" x14ac:dyDescent="0.3"/>
    <row r="47" spans="11:18" ht="24.9" customHeight="1" x14ac:dyDescent="0.3"/>
    <row r="48" spans="11:18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  <row r="68" ht="24.9" customHeight="1" x14ac:dyDescent="0.3"/>
    <row r="69" ht="24.9" customHeight="1" x14ac:dyDescent="0.3"/>
    <row r="70" ht="24.9" customHeight="1" x14ac:dyDescent="0.3"/>
    <row r="71" ht="24.9" customHeight="1" x14ac:dyDescent="0.3"/>
    <row r="72" ht="24.9" customHeight="1" x14ac:dyDescent="0.3"/>
    <row r="73" ht="24.9" customHeight="1" x14ac:dyDescent="0.3"/>
    <row r="74" ht="24.9" customHeight="1" x14ac:dyDescent="0.3"/>
    <row r="75" ht="24.9" customHeight="1" x14ac:dyDescent="0.3"/>
    <row r="76" ht="24.9" customHeight="1" x14ac:dyDescent="0.3"/>
    <row r="77" ht="24.9" customHeight="1" x14ac:dyDescent="0.3"/>
    <row r="78" ht="24.9" customHeight="1" x14ac:dyDescent="0.3"/>
    <row r="79" ht="24.9" customHeight="1" x14ac:dyDescent="0.3"/>
    <row r="80" ht="24.9" customHeight="1" x14ac:dyDescent="0.3"/>
    <row r="81" ht="24.9" customHeight="1" x14ac:dyDescent="0.3"/>
    <row r="82" ht="24.9" customHeight="1" x14ac:dyDescent="0.3"/>
    <row r="83" ht="24.9" customHeight="1" x14ac:dyDescent="0.3"/>
    <row r="127" ht="24.9" customHeight="1" x14ac:dyDescent="0.3"/>
    <row r="128" ht="24.9" customHeight="1" x14ac:dyDescent="0.3"/>
    <row r="129" ht="24.9" customHeight="1" x14ac:dyDescent="0.3"/>
    <row r="130" ht="24.9" customHeight="1" x14ac:dyDescent="0.3"/>
    <row r="131" ht="24.9" customHeight="1" x14ac:dyDescent="0.3"/>
    <row r="132" ht="24.9" customHeight="1" x14ac:dyDescent="0.3"/>
    <row r="133" ht="24.9" customHeight="1" x14ac:dyDescent="0.3"/>
    <row r="134" ht="24.9" customHeight="1" x14ac:dyDescent="0.3"/>
    <row r="135" ht="24.9" customHeight="1" x14ac:dyDescent="0.3"/>
    <row r="136" ht="24.9" customHeight="1" x14ac:dyDescent="0.3"/>
    <row r="137" ht="24.9" customHeight="1" x14ac:dyDescent="0.3"/>
    <row r="138" ht="24.9" customHeight="1" x14ac:dyDescent="0.3"/>
    <row r="139" ht="24.9" customHeight="1" x14ac:dyDescent="0.3"/>
    <row r="140" ht="24.9" customHeight="1" x14ac:dyDescent="0.3"/>
    <row r="141" ht="24.9" customHeight="1" x14ac:dyDescent="0.3"/>
    <row r="142" ht="24.9" customHeight="1" x14ac:dyDescent="0.3"/>
    <row r="143" ht="24.9" customHeight="1" x14ac:dyDescent="0.3"/>
    <row r="144" ht="24.9" customHeight="1" x14ac:dyDescent="0.3"/>
    <row r="145" ht="24.9" customHeight="1" x14ac:dyDescent="0.3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3:D23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2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SONIA MARIBELYS DONE</cp:lastModifiedBy>
  <cp:lastPrinted>2022-10-25T15:46:50Z</cp:lastPrinted>
  <dcterms:created xsi:type="dcterms:W3CDTF">2017-09-27T15:04:47Z</dcterms:created>
  <dcterms:modified xsi:type="dcterms:W3CDTF">2022-10-31T14:29:04Z</dcterms:modified>
</cp:coreProperties>
</file>