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hury.lopez\Desktop\Inv. Por Mes\"/>
    </mc:Choice>
  </mc:AlternateContent>
  <bookViews>
    <workbookView xWindow="0" yWindow="0" windowWidth="28800" windowHeight="12435" activeTab="2"/>
  </bookViews>
  <sheets>
    <sheet name="Inv. Textil " sheetId="1" r:id="rId1"/>
    <sheet name="Utensilios de Cocina y Limpieza" sheetId="2" r:id="rId2"/>
    <sheet name="Material Gastable" sheetId="3" r:id="rId3"/>
  </sheets>
  <definedNames>
    <definedName name="_xlnm._FilterDatabase" localSheetId="1" hidden="1">'Utensilios de Cocina y Limpieza'!#REF!</definedName>
    <definedName name="_xlnm.Print_Area" localSheetId="2">'Material Gastable'!$A$1:$C$235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5" i="1" l="1"/>
  <c r="D75" i="1"/>
  <c r="G12" i="1"/>
  <c r="I12" i="1" s="1"/>
  <c r="G13" i="1"/>
  <c r="I13" i="1" s="1"/>
  <c r="G14" i="1"/>
  <c r="I14" i="1" s="1"/>
  <c r="G15" i="1"/>
  <c r="I15" i="1" s="1"/>
  <c r="G16" i="1"/>
  <c r="I16" i="1" s="1"/>
  <c r="G17" i="1"/>
  <c r="I17" i="1" s="1"/>
  <c r="G18" i="1"/>
  <c r="I18" i="1" s="1"/>
  <c r="G19" i="1"/>
  <c r="I19" i="1" s="1"/>
  <c r="G20" i="1"/>
  <c r="I20" i="1" s="1"/>
  <c r="G21" i="1"/>
  <c r="I21" i="1" s="1"/>
  <c r="G22" i="1"/>
  <c r="I22" i="1" s="1"/>
  <c r="G23" i="1"/>
  <c r="I23" i="1" s="1"/>
  <c r="G24" i="1"/>
  <c r="I24" i="1" s="1"/>
  <c r="G25" i="1"/>
  <c r="I25" i="1" s="1"/>
  <c r="G26" i="1"/>
  <c r="I26" i="1" s="1"/>
  <c r="G27" i="1"/>
  <c r="I27" i="1" s="1"/>
  <c r="G28" i="1"/>
  <c r="I28" i="1" s="1"/>
  <c r="G29" i="1"/>
  <c r="I29" i="1" s="1"/>
  <c r="G30" i="1"/>
  <c r="I30" i="1" s="1"/>
  <c r="G31" i="1"/>
  <c r="I31" i="1" s="1"/>
  <c r="G32" i="1"/>
  <c r="I32" i="1" s="1"/>
  <c r="G33" i="1"/>
  <c r="I33" i="1" s="1"/>
  <c r="G34" i="1"/>
  <c r="I34" i="1" s="1"/>
  <c r="G35" i="1"/>
  <c r="I35" i="1" s="1"/>
  <c r="G36" i="1"/>
  <c r="I36" i="1" s="1"/>
  <c r="G37" i="1"/>
  <c r="I37" i="1" s="1"/>
  <c r="G38" i="1"/>
  <c r="I38" i="1" s="1"/>
  <c r="G39" i="1"/>
  <c r="I39" i="1" s="1"/>
  <c r="G40" i="1"/>
  <c r="I40" i="1" s="1"/>
  <c r="G41" i="1"/>
  <c r="I41" i="1" s="1"/>
  <c r="G42" i="1"/>
  <c r="I42" i="1" s="1"/>
  <c r="G43" i="1"/>
  <c r="I43" i="1" s="1"/>
  <c r="G44" i="1"/>
  <c r="I44" i="1" s="1"/>
  <c r="G45" i="1"/>
  <c r="I45" i="1" s="1"/>
  <c r="G46" i="1"/>
  <c r="I46" i="1" s="1"/>
  <c r="G47" i="1"/>
  <c r="I47" i="1" s="1"/>
  <c r="G48" i="1"/>
  <c r="I48" i="1" s="1"/>
  <c r="G49" i="1"/>
  <c r="I49" i="1" s="1"/>
  <c r="G50" i="1"/>
  <c r="I50" i="1" s="1"/>
  <c r="G51" i="1"/>
  <c r="I51" i="1" s="1"/>
  <c r="G52" i="1"/>
  <c r="I52" i="1" s="1"/>
  <c r="G53" i="1"/>
  <c r="I53" i="1" s="1"/>
  <c r="G54" i="1"/>
  <c r="I54" i="1" s="1"/>
  <c r="G55" i="1"/>
  <c r="I55" i="1" s="1"/>
  <c r="G56" i="1"/>
  <c r="I56" i="1" s="1"/>
  <c r="G57" i="1"/>
  <c r="I57" i="1" s="1"/>
  <c r="G58" i="1"/>
  <c r="I58" i="1" s="1"/>
  <c r="G59" i="1"/>
  <c r="I59" i="1" s="1"/>
  <c r="G60" i="1"/>
  <c r="I60" i="1" s="1"/>
  <c r="G61" i="1"/>
  <c r="I61" i="1" s="1"/>
  <c r="G62" i="1"/>
  <c r="I62" i="1" s="1"/>
  <c r="G63" i="1"/>
  <c r="I63" i="1" s="1"/>
  <c r="G64" i="1"/>
  <c r="I64" i="1" s="1"/>
  <c r="G65" i="1"/>
  <c r="I65" i="1" s="1"/>
  <c r="G66" i="1"/>
  <c r="I66" i="1" s="1"/>
  <c r="G67" i="1"/>
  <c r="I67" i="1" s="1"/>
  <c r="G68" i="1"/>
  <c r="I68" i="1" s="1"/>
  <c r="G11" i="1"/>
  <c r="E74" i="1" l="1"/>
  <c r="D74" i="1"/>
  <c r="I11" i="1"/>
  <c r="E76" i="1" l="1"/>
  <c r="E77" i="1"/>
  <c r="E79" i="1"/>
  <c r="D80" i="1"/>
  <c r="E80" i="1"/>
  <c r="D81" i="1"/>
  <c r="E81" i="1"/>
  <c r="D76" i="1"/>
  <c r="D77" i="1"/>
  <c r="D79" i="1"/>
  <c r="E78" i="1" l="1"/>
  <c r="E82" i="1" s="1"/>
  <c r="I69" i="1"/>
  <c r="D78" i="1"/>
</calcChain>
</file>

<file path=xl/sharedStrings.xml><?xml version="1.0" encoding="utf-8"?>
<sst xmlns="http://schemas.openxmlformats.org/spreadsheetml/2006/main" count="812" uniqueCount="566">
  <si>
    <t>INTITUTO NACIONAL DE BIENESTAR ESTUDIANTIL</t>
  </si>
  <si>
    <t>“Año del Desarrollo Agroforestal”</t>
  </si>
  <si>
    <t>INVENTARIO POR ALMACEN</t>
  </si>
  <si>
    <t>PRODUCTO</t>
  </si>
  <si>
    <t>SIZE</t>
  </si>
  <si>
    <t>HAINA</t>
  </si>
  <si>
    <t>SANTIAGO</t>
  </si>
  <si>
    <t>TOTAL GENERAL</t>
  </si>
  <si>
    <t>PANTALON</t>
  </si>
  <si>
    <t>CAMISA</t>
  </si>
  <si>
    <t>ZAPATO F</t>
  </si>
  <si>
    <t>ZAPATO M</t>
  </si>
  <si>
    <t xml:space="preserve">MEDIAS </t>
  </si>
  <si>
    <t xml:space="preserve">MOCHILA </t>
  </si>
  <si>
    <t>INICIAL</t>
  </si>
  <si>
    <t>BASICA</t>
  </si>
  <si>
    <t>RESUMEN DE EXISTENCIAS</t>
  </si>
  <si>
    <t>PRODUCTOS</t>
  </si>
  <si>
    <t>INVENTARIO ACTUAL EN UNIDADES</t>
  </si>
  <si>
    <t>PANTALONES</t>
  </si>
  <si>
    <t>CAMISAS</t>
  </si>
  <si>
    <t>ZAPATOS FEMENINOS</t>
  </si>
  <si>
    <t>ZAPATOS MASCULINOS</t>
  </si>
  <si>
    <t>TOTAL DE ZAPATOS</t>
  </si>
  <si>
    <t>MEDIAS</t>
  </si>
  <si>
    <t>MOCHILAS INICIAL</t>
  </si>
  <si>
    <t>MOCHILAS BASICA</t>
  </si>
  <si>
    <t>COSTO X UNID.</t>
  </si>
  <si>
    <t>VALOR EN $RD</t>
  </si>
  <si>
    <t xml:space="preserve"> 312.63</t>
  </si>
  <si>
    <t>VALOR TOTAL EN $RD</t>
  </si>
  <si>
    <t>Ace</t>
  </si>
  <si>
    <t>Ambientadores</t>
  </si>
  <si>
    <t>en espray variado</t>
  </si>
  <si>
    <t>Brillo</t>
  </si>
  <si>
    <t>Caldero</t>
  </si>
  <si>
    <t>1202 CALDERO TIPO OLLA 91/2''x10''</t>
  </si>
  <si>
    <t>0212 CALDERO TIPO OLLA 5''x8''</t>
  </si>
  <si>
    <t>1240 CALDERO TIPO OLLA 8''x8''</t>
  </si>
  <si>
    <t>1264 CALDERO TIPO OLLA 10''x10''</t>
  </si>
  <si>
    <t>CALDERO DE ALUMINIO DE 15 LIBRAS</t>
  </si>
  <si>
    <t>CALDERO DE ALUMINIO DE 25 LIBRAS</t>
  </si>
  <si>
    <t>Cilindro</t>
  </si>
  <si>
    <t>CILINDRO DE GAS BLANCO DE 44 LIBRAS</t>
  </si>
  <si>
    <t>CILINDRO DE GAS MAMEY DE 50 LIBRAS</t>
  </si>
  <si>
    <t>Cloro</t>
  </si>
  <si>
    <t>galón</t>
  </si>
  <si>
    <t xml:space="preserve">Copas </t>
  </si>
  <si>
    <t>de agua de 355ml 11oz</t>
  </si>
  <si>
    <t>para postre de 7 oz</t>
  </si>
  <si>
    <t>Cubeta</t>
  </si>
  <si>
    <t>de 4 galones malas</t>
  </si>
  <si>
    <t>de 4 galones regular</t>
  </si>
  <si>
    <t>de 4 galones buena</t>
  </si>
  <si>
    <t>Plasticas de 3 gl</t>
  </si>
  <si>
    <t>Cucharones</t>
  </si>
  <si>
    <t>Estandar</t>
  </si>
  <si>
    <t>de servicio grande</t>
  </si>
  <si>
    <t>Cuchillo</t>
  </si>
  <si>
    <t>Detergente</t>
  </si>
  <si>
    <t>omo 1000 gramos</t>
  </si>
  <si>
    <t>Escobas</t>
  </si>
  <si>
    <t>para barrer</t>
  </si>
  <si>
    <t>Palo</t>
  </si>
  <si>
    <t xml:space="preserve">Escurridor </t>
  </si>
  <si>
    <t>de platos plasticos con bandeja</t>
  </si>
  <si>
    <t xml:space="preserve">Estufa </t>
  </si>
  <si>
    <t>Industrial 2 hornillas</t>
  </si>
  <si>
    <t xml:space="preserve">Fundas </t>
  </si>
  <si>
    <t>para basura  mediana  pq  17x22 1/500</t>
  </si>
  <si>
    <t>Gel</t>
  </si>
  <si>
    <t>Antibacterial Klinaccion Galon</t>
  </si>
  <si>
    <t>Insecticida</t>
  </si>
  <si>
    <t>Bygon 170gr</t>
  </si>
  <si>
    <t>Jabon</t>
  </si>
  <si>
    <t xml:space="preserve">de cuaba en pasta </t>
  </si>
  <si>
    <t>liquido para Manos</t>
  </si>
  <si>
    <t>Jarra</t>
  </si>
  <si>
    <t>de Aluminio con unidad de medidas</t>
  </si>
  <si>
    <t>Limpiador</t>
  </si>
  <si>
    <t>Limpiador de piso LPC</t>
  </si>
  <si>
    <t>de Cristal</t>
  </si>
  <si>
    <t>Lanilla</t>
  </si>
  <si>
    <t>Blanca</t>
  </si>
  <si>
    <t>Rojo</t>
  </si>
  <si>
    <t>Manguera</t>
  </si>
  <si>
    <t>Rollos de cobre de 50 pies</t>
  </si>
  <si>
    <t>Rollo de cobre de 21 pies</t>
  </si>
  <si>
    <t>Rollos de gomas de estufa de 200 pies</t>
  </si>
  <si>
    <t>Rollos de gomas de estufa de 76 pies</t>
  </si>
  <si>
    <t>Mistolin</t>
  </si>
  <si>
    <t>Variados en olores</t>
  </si>
  <si>
    <t>Palita</t>
  </si>
  <si>
    <t>Palita recogedora</t>
  </si>
  <si>
    <t>Piedra</t>
  </si>
  <si>
    <t>Desodorante</t>
  </si>
  <si>
    <t>plato</t>
  </si>
  <si>
    <t xml:space="preserve">Platos </t>
  </si>
  <si>
    <t>desechables N0.9 12/500</t>
  </si>
  <si>
    <t>llano</t>
  </si>
  <si>
    <t>Hondo</t>
  </si>
  <si>
    <t>Rollo</t>
  </si>
  <si>
    <t xml:space="preserve"> papel higienico baño 6/1</t>
  </si>
  <si>
    <t>Suaper</t>
  </si>
  <si>
    <t>para limpieza</t>
  </si>
  <si>
    <t>Tarro</t>
  </si>
  <si>
    <t>Plasticos 1 litros</t>
  </si>
  <si>
    <t>Taza</t>
  </si>
  <si>
    <t>Para te y café en porcelana</t>
  </si>
  <si>
    <t xml:space="preserve">Tenedor </t>
  </si>
  <si>
    <t>de mesa en acero inoxidable</t>
  </si>
  <si>
    <t>Vasos</t>
  </si>
  <si>
    <t>de cristal 11 oz</t>
  </si>
  <si>
    <t xml:space="preserve">vasos </t>
  </si>
  <si>
    <t>zafacón</t>
  </si>
  <si>
    <t>de 100-130 litros con rueda y tapa negros Rubermaind</t>
  </si>
  <si>
    <t>Carpetas</t>
  </si>
  <si>
    <t>De 3 anillos, 2" en vinil color negro y/o blanco 18/1</t>
  </si>
  <si>
    <t>Cartucho de Tóner</t>
  </si>
  <si>
    <t>CC305A color rosado (MAGENTA) CE-413A</t>
  </si>
  <si>
    <t>CC305A color amarillo CE-412A</t>
  </si>
  <si>
    <t>CC305A color azul CE-411A</t>
  </si>
  <si>
    <t>CC305A color negro CE-410A</t>
  </si>
  <si>
    <t>CE278A color negro</t>
  </si>
  <si>
    <t>CE285A color negro</t>
  </si>
  <si>
    <t>Tóner 253A</t>
  </si>
  <si>
    <t>CF 280A color negro</t>
  </si>
  <si>
    <t>CF 281A color negro</t>
  </si>
  <si>
    <t xml:space="preserve">Cera </t>
  </si>
  <si>
    <t>Cinta</t>
  </si>
  <si>
    <t>Adhesiva invisible MAGIC 1/2 PULG. 12/1 SCOTH</t>
  </si>
  <si>
    <t>Adhesiva invisible 1/2 PULG. 12/1 PEGAFAN</t>
  </si>
  <si>
    <t>Bicolor para sumadora eléctrica 12/1(TIO-PELICAN)</t>
  </si>
  <si>
    <t>Clips</t>
  </si>
  <si>
    <t>De papel de 50 mm de 100 pcs 5P/10 cajitas</t>
  </si>
  <si>
    <t>Clips &amp; Pins</t>
  </si>
  <si>
    <t>Chinche 50/1 CAJITAS</t>
  </si>
  <si>
    <t>Folders</t>
  </si>
  <si>
    <t>De 8 ½ x 13, color amarillo claro   1/100</t>
  </si>
  <si>
    <t xml:space="preserve">Folders </t>
  </si>
  <si>
    <t>Amarillo 8 1/2 x 14 legal   1/100</t>
  </si>
  <si>
    <t>Gafetes de identificación</t>
  </si>
  <si>
    <t>9x5.5 cm 50/1 CAJITA</t>
  </si>
  <si>
    <t>Grapadora</t>
  </si>
  <si>
    <t>Estra fuerte</t>
  </si>
  <si>
    <t>Grapas</t>
  </si>
  <si>
    <t>Lápices</t>
  </si>
  <si>
    <t xml:space="preserve">Lápiz </t>
  </si>
  <si>
    <t>De carbón 12p/12</t>
  </si>
  <si>
    <t>Libretas rayadas</t>
  </si>
  <si>
    <t>Color amarillo 8 1/2 * 11  6P/12</t>
  </si>
  <si>
    <t>Color blanco 8 1/2 * 11  6P/12</t>
  </si>
  <si>
    <t>Color blanco 5 x 8 12P/12</t>
  </si>
  <si>
    <t>Libro</t>
  </si>
  <si>
    <t>Record 500</t>
  </si>
  <si>
    <t>Making Tape</t>
  </si>
  <si>
    <t>de color azul y verde</t>
  </si>
  <si>
    <t>Papel forma Contínua</t>
  </si>
  <si>
    <t xml:space="preserve">  9 1/2x11 a 4 copias caja</t>
  </si>
  <si>
    <t>Pendaflex</t>
  </si>
  <si>
    <t>Para folders 8 ½ x 11 PQ de 25/1</t>
  </si>
  <si>
    <t>Para folders 8 ½ x 14 PQ de 25/1</t>
  </si>
  <si>
    <t>Pendaflex Ofiplex</t>
  </si>
  <si>
    <t>Para folders 8 ½ x 14  10p/25</t>
  </si>
  <si>
    <t xml:space="preserve">Perforadora </t>
  </si>
  <si>
    <t>Pizarra acrílica</t>
  </si>
  <si>
    <t xml:space="preserve"> 31x48  BLANCA con borde madera y porta borrador</t>
  </si>
  <si>
    <t>Magica 24x36 borde metalico, 93x12x62</t>
  </si>
  <si>
    <t>Post-it</t>
  </si>
  <si>
    <t>Resaltadores</t>
  </si>
  <si>
    <t>Color naranja claro 12/1</t>
  </si>
  <si>
    <t>Color rosado claro 12/1</t>
  </si>
  <si>
    <t>Color verde claro 12/1</t>
  </si>
  <si>
    <t>Resma</t>
  </si>
  <si>
    <t>8 ½ x 11 color Azul</t>
  </si>
  <si>
    <t xml:space="preserve">Resma </t>
  </si>
  <si>
    <t>de papel bond 8 1/2 x11color blanco 10/1</t>
  </si>
  <si>
    <t>de papel bond 8 ½ x 13 blanco legal 10/1</t>
  </si>
  <si>
    <t>de papel bond 8 ½ x 14 blanco legal</t>
  </si>
  <si>
    <t>Opalina 8 ½ x 11 color crema</t>
  </si>
  <si>
    <t xml:space="preserve">Rollo </t>
  </si>
  <si>
    <t>percase o flex para forrar cajas en tarima</t>
  </si>
  <si>
    <t>papel bond Para sumadora eléctrica</t>
  </si>
  <si>
    <t>Juego bandeja</t>
  </si>
  <si>
    <t>Plastico</t>
  </si>
  <si>
    <t xml:space="preserve">Silicona </t>
  </si>
  <si>
    <t>Poste liquido 30 ml</t>
  </si>
  <si>
    <t>Poste liquido 250 gr</t>
  </si>
  <si>
    <t>Sobre de cartas</t>
  </si>
  <si>
    <t>De papel, color blanco sin ventanilla 4p/500</t>
  </si>
  <si>
    <t xml:space="preserve">Sobre de cartas </t>
  </si>
  <si>
    <t>De papel, color blanco con ventanilla 10p/500</t>
  </si>
  <si>
    <t>Sobre manila</t>
  </si>
  <si>
    <t>9  x 12, color amarillo oscuro 500/1</t>
  </si>
  <si>
    <t>Sumadora</t>
  </si>
  <si>
    <t xml:space="preserve"> SHARD EL-2630 P III</t>
  </si>
  <si>
    <t xml:space="preserve"> CANON MP11DX</t>
  </si>
  <si>
    <t xml:space="preserve">tripodes </t>
  </si>
  <si>
    <t>Para rotafolio borde madera</t>
  </si>
  <si>
    <t>Tripodes</t>
  </si>
  <si>
    <t>Pizarra rotafolio 27x34 hojas rayadas 50h</t>
  </si>
  <si>
    <t>de metal PLATA</t>
  </si>
  <si>
    <t>Articulos</t>
  </si>
  <si>
    <t xml:space="preserve">Descripcion </t>
  </si>
  <si>
    <t>Cant.</t>
  </si>
  <si>
    <t>de cristal para agua 1.5litros</t>
  </si>
  <si>
    <t>de acero inoxidable</t>
  </si>
  <si>
    <t>Cucharas</t>
  </si>
  <si>
    <t>Acéite</t>
  </si>
  <si>
    <t>Wd-40  un</t>
  </si>
  <si>
    <t>1</t>
  </si>
  <si>
    <t xml:space="preserve">Azucar </t>
  </si>
  <si>
    <t xml:space="preserve"> crema  unidad</t>
  </si>
  <si>
    <t>bandeja</t>
  </si>
  <si>
    <t>Cromada rectangular  un</t>
  </si>
  <si>
    <t>2</t>
  </si>
  <si>
    <t>Café</t>
  </si>
  <si>
    <t>Santo Domingo  pq un</t>
  </si>
  <si>
    <t>Cepillo</t>
  </si>
  <si>
    <t>de pared  un</t>
  </si>
  <si>
    <t>3</t>
  </si>
  <si>
    <t>Estandar de 5 galones un</t>
  </si>
  <si>
    <t>12</t>
  </si>
  <si>
    <t>de mesa  un</t>
  </si>
  <si>
    <t>con mango de madera  un</t>
  </si>
  <si>
    <t xml:space="preserve">Dispensador </t>
  </si>
  <si>
    <t>para rollo genérico de servilletas  un</t>
  </si>
  <si>
    <t>4</t>
  </si>
  <si>
    <t xml:space="preserve">Escobilla </t>
  </si>
  <si>
    <t>de inodoro un</t>
  </si>
  <si>
    <t>15</t>
  </si>
  <si>
    <t>plasticas para basura grande  unidad</t>
  </si>
  <si>
    <t>plasticas para basura pequeñas    pq   100/1</t>
  </si>
  <si>
    <t>901</t>
  </si>
  <si>
    <t xml:space="preserve">Guantes </t>
  </si>
  <si>
    <t>Liquido para dispensadores gal</t>
  </si>
  <si>
    <t>5</t>
  </si>
  <si>
    <t>Tapete de lino</t>
  </si>
  <si>
    <t>para mesa en tela  un</t>
  </si>
  <si>
    <t>6</t>
  </si>
  <si>
    <t xml:space="preserve">Tasa </t>
  </si>
  <si>
    <t>de café  estandars  un</t>
  </si>
  <si>
    <t xml:space="preserve">Toalla </t>
  </si>
  <si>
    <t>de mano gruesa  un</t>
  </si>
  <si>
    <t>velón</t>
  </si>
  <si>
    <t>de olores pequeño  un</t>
  </si>
  <si>
    <t>en plastico estandar  un</t>
  </si>
  <si>
    <t xml:space="preserve">Calculadora </t>
  </si>
  <si>
    <t>De mano</t>
  </si>
  <si>
    <t>10</t>
  </si>
  <si>
    <t>De 3 anillos, 1" en vinil color negro y/o blanco</t>
  </si>
  <si>
    <t>CC530 color negro</t>
  </si>
  <si>
    <t>CC531 color azul</t>
  </si>
  <si>
    <t>CC532 color amarillo</t>
  </si>
  <si>
    <t>CC533 color magenta</t>
  </si>
  <si>
    <t>Tóner Q7553A</t>
  </si>
  <si>
    <t>Tóner CE553-A  Rojo</t>
  </si>
  <si>
    <t>Toshiba Studio T-8570U</t>
  </si>
  <si>
    <t>CE410A Negro</t>
  </si>
  <si>
    <t>CE411A  Azul</t>
  </si>
  <si>
    <t>CE412A  Amarillo</t>
  </si>
  <si>
    <t>CE413A  Magenta</t>
  </si>
  <si>
    <t>Color Amarillo</t>
  </si>
  <si>
    <t xml:space="preserve">Cartulina </t>
  </si>
  <si>
    <t>Color Blanca</t>
  </si>
  <si>
    <t>Color Naranja</t>
  </si>
  <si>
    <t>285</t>
  </si>
  <si>
    <t>Color Rosado</t>
  </si>
  <si>
    <t>Color Verde</t>
  </si>
  <si>
    <t>244</t>
  </si>
  <si>
    <t>Color Azul</t>
  </si>
  <si>
    <t xml:space="preserve">CD    </t>
  </si>
  <si>
    <t>Disco Compacto</t>
  </si>
  <si>
    <t xml:space="preserve">Adhesiva transparente ancha 36/1    #2 </t>
  </si>
  <si>
    <t>Adhesiva 12mm</t>
  </si>
  <si>
    <t>Cinta Corrector</t>
  </si>
  <si>
    <t>maquina de escribir</t>
  </si>
  <si>
    <t xml:space="preserve">Cinta </t>
  </si>
  <si>
    <t>Adhesiva, transparente 3/4".</t>
  </si>
  <si>
    <t>Cintillo</t>
  </si>
  <si>
    <t>De identificación personalizado</t>
  </si>
  <si>
    <t>8</t>
  </si>
  <si>
    <t xml:space="preserve">Clips </t>
  </si>
  <si>
    <t>De papel de presión 2" color negro</t>
  </si>
  <si>
    <t>Crayones Pequenos</t>
  </si>
  <si>
    <t>De colores 1/8</t>
  </si>
  <si>
    <t>Para cinta adhesiva a 2"</t>
  </si>
  <si>
    <t xml:space="preserve">DVD </t>
  </si>
  <si>
    <t>Espirales</t>
  </si>
  <si>
    <t>Para encuadernación de 8"</t>
  </si>
  <si>
    <t>Para encuadernación de 10"</t>
  </si>
  <si>
    <t>Para encuadernación de 11"</t>
  </si>
  <si>
    <t>Para encuadernación de 14"</t>
  </si>
  <si>
    <t>De bolsillo 8 ½ x 11 color negro   1/25</t>
  </si>
  <si>
    <t>De bolsillo 8 ½ x 11, color gris    1/25</t>
  </si>
  <si>
    <t>De bolsillo 8 ½ x 11, color rojo    1/25</t>
  </si>
  <si>
    <t>De bolsillo 8 ½ x 11, color verde   1/25</t>
  </si>
  <si>
    <t xml:space="preserve">Gotero </t>
  </si>
  <si>
    <t>Tipo Negro</t>
  </si>
  <si>
    <t>Gotero y/o tinta  1/12</t>
  </si>
  <si>
    <t>Para sello color rojo</t>
  </si>
  <si>
    <t>Grapadoras</t>
  </si>
  <si>
    <t>Industrial de metal</t>
  </si>
  <si>
    <t>Industriales 3/8  1000 pc</t>
  </si>
  <si>
    <t>Guillotina</t>
  </si>
  <si>
    <t>Estándar</t>
  </si>
  <si>
    <t>Hoja Estandars</t>
  </si>
  <si>
    <t>cover de relieve</t>
  </si>
  <si>
    <t xml:space="preserve">Labels y/o etiqueta </t>
  </si>
  <si>
    <t>2x4 Maco de Correspondencia</t>
  </si>
  <si>
    <t>38</t>
  </si>
  <si>
    <t>Lapiceros</t>
  </si>
  <si>
    <t>Tinta rojo</t>
  </si>
  <si>
    <t>Lapiz</t>
  </si>
  <si>
    <t>de colores de cera</t>
  </si>
  <si>
    <t>Color amarillo  6 x 9</t>
  </si>
  <si>
    <t xml:space="preserve">Color blanco 6 x 9 </t>
  </si>
  <si>
    <t xml:space="preserve">Marcador </t>
  </si>
  <si>
    <t>Punta Fina Rojo</t>
  </si>
  <si>
    <t>Macador</t>
  </si>
  <si>
    <t>Punta Fina Negro</t>
  </si>
  <si>
    <t>Para pizarra</t>
  </si>
  <si>
    <t xml:space="preserve">Papel de construcción  </t>
  </si>
  <si>
    <t>De colores. De 9 x 12 PQ</t>
  </si>
  <si>
    <t>20</t>
  </si>
  <si>
    <t>Papelógrafo</t>
  </si>
  <si>
    <t>hoja 2x4 pies blanco</t>
  </si>
  <si>
    <t>Pegamento adhesivo</t>
  </si>
  <si>
    <t>UHU 40 gm tamaño grande</t>
  </si>
  <si>
    <t>259</t>
  </si>
  <si>
    <t>De 2 hoyos</t>
  </si>
  <si>
    <t>Pinceles</t>
  </si>
  <si>
    <t>294</t>
  </si>
  <si>
    <t xml:space="preserve">Protector </t>
  </si>
  <si>
    <t>Para Pantalla</t>
  </si>
  <si>
    <t>23</t>
  </si>
  <si>
    <t xml:space="preserve">Regla </t>
  </si>
  <si>
    <t>Plástica de 30 cm</t>
  </si>
  <si>
    <t>Color amarillo</t>
  </si>
  <si>
    <t>48</t>
  </si>
  <si>
    <t>Color azul claro</t>
  </si>
  <si>
    <t>Separadores de documentos</t>
  </si>
  <si>
    <t>Para carpetas de anillos</t>
  </si>
  <si>
    <t xml:space="preserve">Silicon </t>
  </si>
  <si>
    <t>DE 60ml</t>
  </si>
  <si>
    <t>Inabie</t>
  </si>
  <si>
    <t xml:space="preserve">8.5 x 11, color amarillo oscuro </t>
  </si>
  <si>
    <t>Sobre manila, color amarillo pequeño</t>
  </si>
  <si>
    <t>Sujetador de hojas</t>
  </si>
  <si>
    <t>en Cartón.</t>
  </si>
  <si>
    <t>Plástico</t>
  </si>
  <si>
    <t>13</t>
  </si>
  <si>
    <t>Teclado Computadora</t>
  </si>
  <si>
    <t>Marca DELL</t>
  </si>
  <si>
    <t>14</t>
  </si>
  <si>
    <t>Acordeon plastico</t>
  </si>
  <si>
    <t>12 divisiones</t>
  </si>
  <si>
    <t xml:space="preserve">Bandas </t>
  </si>
  <si>
    <t>De gomas No.18</t>
  </si>
  <si>
    <t>7</t>
  </si>
  <si>
    <t>Barra</t>
  </si>
  <si>
    <t>De silicona gruesa</t>
  </si>
  <si>
    <t xml:space="preserve">Base </t>
  </si>
  <si>
    <t>Estándar para CPU</t>
  </si>
  <si>
    <t xml:space="preserve">Baterías (pilas) </t>
  </si>
  <si>
    <t>Doble AA.</t>
  </si>
  <si>
    <t xml:space="preserve">Triple AAA. </t>
  </si>
  <si>
    <t xml:space="preserve">Borrador </t>
  </si>
  <si>
    <t>De pizarra</t>
  </si>
  <si>
    <t>47</t>
  </si>
  <si>
    <t xml:space="preserve">Borras </t>
  </si>
  <si>
    <t>Plásticas</t>
  </si>
  <si>
    <t xml:space="preserve">Cable </t>
  </si>
  <si>
    <t xml:space="preserve">De jumper bateria </t>
  </si>
  <si>
    <t>21</t>
  </si>
  <si>
    <t>De 3 anillos, 2" en vinil color negro y/o blanco</t>
  </si>
  <si>
    <t>De 3 anillos, 5" en vinil color  negro y/o blanco</t>
  </si>
  <si>
    <t>CE 255-A NEGRO</t>
  </si>
  <si>
    <t>Tricolor Pequeño</t>
  </si>
  <si>
    <t>Cartulina de hilo</t>
  </si>
  <si>
    <t>8 1/2 * 11 125 Lbs. 125 hojas, color crema</t>
  </si>
  <si>
    <t>8 1/2 * 11 125 Lbs. 125 hojas, color blanco</t>
  </si>
  <si>
    <t>De mano para contar estándar</t>
  </si>
  <si>
    <t>FX890 EPSON</t>
  </si>
  <si>
    <t>Adhesiva invisible</t>
  </si>
  <si>
    <t>Adhesiva  1/2 x 50 Pegafan</t>
  </si>
  <si>
    <t>De papel de 33 mm de 100 pcs</t>
  </si>
  <si>
    <t xml:space="preserve">De papel de presión 3/4" color negro </t>
  </si>
  <si>
    <t>De papel de presión 1" color negro</t>
  </si>
  <si>
    <t>Crayones</t>
  </si>
  <si>
    <t>Permanente punta fina color rojo</t>
  </si>
  <si>
    <t xml:space="preserve">Crayones </t>
  </si>
  <si>
    <t>Permanente punta fina color azul</t>
  </si>
  <si>
    <t>Destructora de papel</t>
  </si>
  <si>
    <t>marca geka</t>
  </si>
  <si>
    <t>Papel Higienico</t>
  </si>
  <si>
    <t>Felpas</t>
  </si>
  <si>
    <t>Color negro</t>
  </si>
  <si>
    <t>Color rojo</t>
  </si>
  <si>
    <t>Plastico tipo sobre</t>
  </si>
  <si>
    <t>De 8 ½ x 14, color amarillo claro   1/100</t>
  </si>
  <si>
    <t>De bolsillo 8 ½ x 11, color blanco  1/25</t>
  </si>
  <si>
    <t>Gafetes (distintivo)</t>
  </si>
  <si>
    <t>Plastificado con cordones</t>
  </si>
  <si>
    <t xml:space="preserve">Gafetes </t>
  </si>
  <si>
    <t xml:space="preserve"> de identificación 9x5.5 cm</t>
  </si>
  <si>
    <t xml:space="preserve">Gancho </t>
  </si>
  <si>
    <t>para folder y/o carpeta #22</t>
  </si>
  <si>
    <t>Para sello color azul</t>
  </si>
  <si>
    <t>Para sello color verde</t>
  </si>
  <si>
    <t>De 26/6 mm, 5,000 pcs</t>
  </si>
  <si>
    <t>125</t>
  </si>
  <si>
    <t>Juego Bandeja</t>
  </si>
  <si>
    <t>plastico</t>
  </si>
  <si>
    <t xml:space="preserve">kitd </t>
  </si>
  <si>
    <t>de pinceles # 9</t>
  </si>
  <si>
    <t>1x2 Maco de Correspondencia</t>
  </si>
  <si>
    <t>Tinta negro</t>
  </si>
  <si>
    <t xml:space="preserve">Lapiceros </t>
  </si>
  <si>
    <t>Tinta azul</t>
  </si>
  <si>
    <t>De colores penta largo 12/1</t>
  </si>
  <si>
    <t>Color blanco 8 1/2 * 11.</t>
  </si>
  <si>
    <t>LINTERNA DE LED</t>
  </si>
  <si>
    <t>Recargable</t>
  </si>
  <si>
    <t>Marcador</t>
  </si>
  <si>
    <t>Punta gruesa</t>
  </si>
  <si>
    <t xml:space="preserve">Papel </t>
  </si>
  <si>
    <t xml:space="preserve">  8 1/2x11 a 3 paginas cajas</t>
  </si>
  <si>
    <t>635</t>
  </si>
  <si>
    <t xml:space="preserve">Papelógrafo </t>
  </si>
  <si>
    <t>tripode 2x4 pies  blanco</t>
  </si>
  <si>
    <t>UHU 21 gm tamaño mediano</t>
  </si>
  <si>
    <t>UHU 8.2 gm tamaño pequeño</t>
  </si>
  <si>
    <t>Para folders 8 ½ x 13 PQ de 25/1</t>
  </si>
  <si>
    <t>De 3 hoyos</t>
  </si>
  <si>
    <t>no. 9 madera</t>
  </si>
  <si>
    <t>Pistola de silicona</t>
  </si>
  <si>
    <t>De barra gruesa</t>
  </si>
  <si>
    <t xml:space="preserve">Pizzara </t>
  </si>
  <si>
    <t xml:space="preserve"> 31x48 a corcho Grande</t>
  </si>
  <si>
    <t>De 100 hojas sin línea, grande</t>
  </si>
  <si>
    <t>De 100 hojas sin línea, pequeño</t>
  </si>
  <si>
    <t xml:space="preserve"> papel de hilo Blanco 8 ½  x 11 </t>
  </si>
  <si>
    <t xml:space="preserve"> papel de hilo Crema 8 ½  x 11 </t>
  </si>
  <si>
    <t>8 ½  x 11  color Amarillo</t>
  </si>
  <si>
    <t>Revistero</t>
  </si>
  <si>
    <t>en plastico de escritorio de metal</t>
  </si>
  <si>
    <t>Saca grapas</t>
  </si>
  <si>
    <t>Sacapunta</t>
  </si>
  <si>
    <t>Eléctrico</t>
  </si>
  <si>
    <t>de metal, manual</t>
  </si>
  <si>
    <t>4250</t>
  </si>
  <si>
    <t xml:space="preserve">Silicom </t>
  </si>
  <si>
    <t>Tamaño Grande 100 ml</t>
  </si>
  <si>
    <t>pequeño 10 ml</t>
  </si>
  <si>
    <t>1932</t>
  </si>
  <si>
    <t>Sobre manila, color amarillo oscuro mediano</t>
  </si>
  <si>
    <t>5310</t>
  </si>
  <si>
    <t>Eléctrica de Escritorio Sharp 12 dijito</t>
  </si>
  <si>
    <t>Electrica 12 digitos cannon</t>
  </si>
  <si>
    <t>Eléctrica de Escritorio Mediana</t>
  </si>
  <si>
    <t>Tarjeta de red</t>
  </si>
  <si>
    <t>Marca Nexxt</t>
  </si>
  <si>
    <t xml:space="preserve">Tarjetero </t>
  </si>
  <si>
    <t>Organizador de tarjeta Presentacion</t>
  </si>
  <si>
    <t>Tijera</t>
  </si>
  <si>
    <t>sin punta</t>
  </si>
  <si>
    <t>Acordeon</t>
  </si>
  <si>
    <t>Bandas</t>
  </si>
  <si>
    <t>de gomas cajitas</t>
  </si>
  <si>
    <t>Boligrafos</t>
  </si>
  <si>
    <t>Azul 12/1</t>
  </si>
  <si>
    <t>Negro 12/1</t>
  </si>
  <si>
    <t>Rojo 12/1</t>
  </si>
  <si>
    <t>Billetero 3/4  artesco 12/1</t>
  </si>
  <si>
    <t>Billetero 1 "  artesco 12/1</t>
  </si>
  <si>
    <t>Billetero 2 "  artesco 12/1</t>
  </si>
  <si>
    <t>Ganchos</t>
  </si>
  <si>
    <t>folder 50/1 cajitas</t>
  </si>
  <si>
    <t>De 26/6 mm, 5,000 pcs   Cajitas 10p/10, 10/1</t>
  </si>
  <si>
    <t>DE 10MM</t>
  </si>
  <si>
    <t xml:space="preserve">Gomas </t>
  </si>
  <si>
    <t>de borrar de leche</t>
  </si>
  <si>
    <t>Labels</t>
  </si>
  <si>
    <t xml:space="preserve">Adhesivo para CD/DVD </t>
  </si>
  <si>
    <t>Liquid paper</t>
  </si>
  <si>
    <t>Corrector Liquido</t>
  </si>
  <si>
    <t>Permanente Rojo 12/1</t>
  </si>
  <si>
    <t>Permanente Negro 12/1</t>
  </si>
  <si>
    <t>De 100 hojas sin línea, mediano 3x5 12/1</t>
  </si>
  <si>
    <t xml:space="preserve">Porta </t>
  </si>
  <si>
    <t>Clips Studmark</t>
  </si>
  <si>
    <t>Color Amarillo 12/1</t>
  </si>
  <si>
    <t>Opalina 81/2x11 color blanco</t>
  </si>
  <si>
    <t>de metal gris</t>
  </si>
  <si>
    <t>Metal  de documentos</t>
  </si>
  <si>
    <t>saca</t>
  </si>
  <si>
    <t>grapas Artesco 12/1</t>
  </si>
  <si>
    <t>Tinta Gotero</t>
  </si>
  <si>
    <t>para sello Roja 10/1</t>
  </si>
  <si>
    <t>Trituradora</t>
  </si>
  <si>
    <t>en velon glade 6/1</t>
  </si>
  <si>
    <t>Bandejas</t>
  </si>
  <si>
    <t>en acero inoxidable REDONDA</t>
  </si>
  <si>
    <t>Habichuelas</t>
  </si>
  <si>
    <t>de fregarr en pasta axion 425 gramos</t>
  </si>
  <si>
    <t>Jarras</t>
  </si>
  <si>
    <t xml:space="preserve">Pinza </t>
  </si>
  <si>
    <t xml:space="preserve">Saco saco  </t>
  </si>
  <si>
    <t xml:space="preserve">Agua </t>
  </si>
  <si>
    <t>Fardo Botellitas</t>
  </si>
  <si>
    <t>Azucarera</t>
  </si>
  <si>
    <t>con tapa   un</t>
  </si>
  <si>
    <t>baigón</t>
  </si>
  <si>
    <t>baigón  un</t>
  </si>
  <si>
    <t>esponja de fregar  un</t>
  </si>
  <si>
    <t>Cafetera Electrica</t>
  </si>
  <si>
    <t>de 24 tazas</t>
  </si>
  <si>
    <t xml:space="preserve">Copa </t>
  </si>
  <si>
    <t>de cristal grande  un</t>
  </si>
  <si>
    <t>de cristal pequeña  un</t>
  </si>
  <si>
    <t xml:space="preserve">Cuchara </t>
  </si>
  <si>
    <t>Estandar  un</t>
  </si>
  <si>
    <t>Cucharón</t>
  </si>
  <si>
    <t>467</t>
  </si>
  <si>
    <t>Est en acero inox c/mango plastico  un</t>
  </si>
  <si>
    <t>plastias con palo de madera amarillo  un</t>
  </si>
  <si>
    <t>700</t>
  </si>
  <si>
    <t>plasticas para basura medianas   pq   100/1</t>
  </si>
  <si>
    <t>2500</t>
  </si>
  <si>
    <t>800</t>
  </si>
  <si>
    <t>Axión de fregar un</t>
  </si>
  <si>
    <t xml:space="preserve">Lanilla </t>
  </si>
  <si>
    <t>Paquete de a yarda  pq</t>
  </si>
  <si>
    <t>Líquido</t>
  </si>
  <si>
    <t xml:space="preserve">Limpia cristal con atonizador y galon  </t>
  </si>
  <si>
    <t>LIMPIADOR DE PISO</t>
  </si>
  <si>
    <t>Y DE CERAMICAS</t>
  </si>
  <si>
    <t>recogedor de basura un</t>
  </si>
  <si>
    <t xml:space="preserve">Pastilla </t>
  </si>
  <si>
    <t>de olores a colores  un</t>
  </si>
  <si>
    <t>Platos</t>
  </si>
  <si>
    <t>DE ALUMINIO (FRONTERIZO)</t>
  </si>
  <si>
    <t xml:space="preserve">Plato </t>
  </si>
  <si>
    <t>Picadera  un</t>
  </si>
  <si>
    <t>Servilletas</t>
  </si>
  <si>
    <t xml:space="preserve"> de mesa  pq</t>
  </si>
  <si>
    <t xml:space="preserve">Taza </t>
  </si>
  <si>
    <t>de Té  grande  un</t>
  </si>
  <si>
    <t>plasticos # 7  pq</t>
  </si>
  <si>
    <t>de metal grís  un</t>
  </si>
  <si>
    <t>KM 22-II</t>
  </si>
  <si>
    <t xml:space="preserve">KM 22-I </t>
  </si>
  <si>
    <t>AL 31/08/2017</t>
  </si>
  <si>
    <t>plasticos # 3  pq</t>
  </si>
  <si>
    <t>De 3 anillos, 3" en vinil color negro y/o blanco 18/1</t>
  </si>
  <si>
    <t>De 3 anillos, 4" en vinil color  negro y/o blanco</t>
  </si>
  <si>
    <t>CF400A Negro</t>
  </si>
  <si>
    <t>CF401A Azul</t>
  </si>
  <si>
    <t>CF402A Amarillo</t>
  </si>
  <si>
    <t>CF403A Magenta</t>
  </si>
  <si>
    <t>Tapa</t>
  </si>
  <si>
    <t>para encuadernacion 50/1</t>
  </si>
  <si>
    <t>Zafacón</t>
  </si>
  <si>
    <t>desechables pq para construccion</t>
  </si>
  <si>
    <t>papel toalla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</si>
</sst>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sz val="11"/>
      <color rgb="FF000099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8">
    <xf numFmtId="0" fontId="0" fillId="0" borderId="0" xfId="0"/>
    <xf numFmtId="0" fontId="0" fillId="0" borderId="0" xfId="0" applyAlignment="1"/>
    <xf numFmtId="0" fontId="4" fillId="0" borderId="2" xfId="0" applyFont="1" applyFill="1" applyBorder="1"/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/>
    <xf numFmtId="0" fontId="4" fillId="0" borderId="1" xfId="0" applyFont="1" applyFill="1" applyBorder="1" applyAlignment="1">
      <alignment horizontal="center"/>
    </xf>
    <xf numFmtId="0" fontId="4" fillId="0" borderId="6" xfId="0" applyFont="1" applyFill="1" applyBorder="1"/>
    <xf numFmtId="0" fontId="4" fillId="0" borderId="7" xfId="0" applyFont="1" applyFill="1" applyBorder="1" applyAlignment="1">
      <alignment horizontal="center"/>
    </xf>
    <xf numFmtId="0" fontId="0" fillId="4" borderId="15" xfId="0" applyFont="1" applyFill="1" applyBorder="1"/>
    <xf numFmtId="3" fontId="0" fillId="4" borderId="15" xfId="0" applyNumberFormat="1" applyFill="1" applyBorder="1"/>
    <xf numFmtId="0" fontId="0" fillId="4" borderId="16" xfId="0" applyFont="1" applyFill="1" applyBorder="1"/>
    <xf numFmtId="3" fontId="0" fillId="4" borderId="16" xfId="0" applyNumberFormat="1" applyFill="1" applyBorder="1"/>
    <xf numFmtId="0" fontId="2" fillId="4" borderId="16" xfId="0" applyFont="1" applyFill="1" applyBorder="1"/>
    <xf numFmtId="3" fontId="2" fillId="4" borderId="16" xfId="0" applyNumberFormat="1" applyFont="1" applyFill="1" applyBorder="1"/>
    <xf numFmtId="0" fontId="0" fillId="4" borderId="17" xfId="0" applyFont="1" applyFill="1" applyBorder="1"/>
    <xf numFmtId="3" fontId="0" fillId="4" borderId="17" xfId="0" applyNumberFormat="1" applyFill="1" applyBorder="1"/>
    <xf numFmtId="0" fontId="3" fillId="2" borderId="18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49" fontId="6" fillId="0" borderId="3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" fontId="0" fillId="0" borderId="5" xfId="0" applyNumberFormat="1" applyBorder="1" applyAlignment="1">
      <alignment horizontal="center"/>
    </xf>
    <xf numFmtId="4" fontId="2" fillId="0" borderId="21" xfId="0" applyNumberFormat="1" applyFont="1" applyBorder="1" applyAlignment="1">
      <alignment horizontal="center"/>
    </xf>
    <xf numFmtId="49" fontId="0" fillId="0" borderId="0" xfId="0" applyNumberFormat="1"/>
    <xf numFmtId="43" fontId="0" fillId="4" borderId="15" xfId="1" applyNumberFormat="1" applyFont="1" applyFill="1" applyBorder="1"/>
    <xf numFmtId="43" fontId="0" fillId="4" borderId="16" xfId="1" applyNumberFormat="1" applyFont="1" applyFill="1" applyBorder="1"/>
    <xf numFmtId="43" fontId="2" fillId="4" borderId="16" xfId="1" applyNumberFormat="1" applyFont="1" applyFill="1" applyBorder="1"/>
    <xf numFmtId="43" fontId="0" fillId="4" borderId="17" xfId="1" applyNumberFormat="1" applyFont="1" applyFill="1" applyBorder="1"/>
    <xf numFmtId="37" fontId="0" fillId="0" borderId="1" xfId="0" applyNumberFormat="1" applyBorder="1" applyAlignment="1">
      <alignment horizontal="center"/>
    </xf>
    <xf numFmtId="37" fontId="0" fillId="0" borderId="19" xfId="0" applyNumberFormat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7" fontId="0" fillId="0" borderId="1" xfId="0" applyNumberFormat="1" applyFill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37" fontId="0" fillId="0" borderId="20" xfId="0" applyNumberFormat="1" applyBorder="1" applyAlignment="1">
      <alignment horizontal="center"/>
    </xf>
    <xf numFmtId="37" fontId="7" fillId="5" borderId="1" xfId="0" applyNumberFormat="1" applyFont="1" applyFill="1" applyBorder="1" applyAlignment="1">
      <alignment horizontal="center"/>
    </xf>
    <xf numFmtId="37" fontId="0" fillId="0" borderId="1" xfId="0" applyNumberFormat="1" applyFont="1" applyBorder="1" applyAlignment="1">
      <alignment horizontal="center"/>
    </xf>
    <xf numFmtId="37" fontId="0" fillId="5" borderId="1" xfId="0" applyNumberFormat="1" applyFont="1" applyFill="1" applyBorder="1" applyAlignment="1">
      <alignment horizontal="center"/>
    </xf>
    <xf numFmtId="3" fontId="0" fillId="0" borderId="7" xfId="0" applyNumberFormat="1" applyFill="1" applyBorder="1" applyAlignment="1">
      <alignment horizontal="center"/>
    </xf>
    <xf numFmtId="3" fontId="0" fillId="0" borderId="0" xfId="0" applyNumberFormat="1"/>
    <xf numFmtId="3" fontId="2" fillId="0" borderId="0" xfId="0" applyNumberFormat="1" applyFont="1" applyAlignment="1">
      <alignment vertical="center"/>
    </xf>
    <xf numFmtId="3" fontId="2" fillId="0" borderId="0" xfId="0" applyNumberFormat="1" applyFont="1" applyAlignment="1"/>
    <xf numFmtId="3" fontId="3" fillId="2" borderId="18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Alignment="1">
      <alignment horizontal="right" vertical="center"/>
    </xf>
    <xf numFmtId="3" fontId="2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2" fontId="0" fillId="0" borderId="0" xfId="0" applyNumberFormat="1"/>
    <xf numFmtId="3" fontId="0" fillId="0" borderId="3" xfId="0" applyNumberFormat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3" fontId="0" fillId="0" borderId="20" xfId="0" applyNumberFormat="1" applyFill="1" applyBorder="1" applyAlignment="1">
      <alignment horizontal="center"/>
    </xf>
    <xf numFmtId="3" fontId="0" fillId="0" borderId="20" xfId="0" applyNumberFormat="1" applyBorder="1" applyAlignment="1">
      <alignment horizontal="center"/>
    </xf>
    <xf numFmtId="0" fontId="0" fillId="0" borderId="0" xfId="0"/>
    <xf numFmtId="0" fontId="9" fillId="5" borderId="1" xfId="0" applyFont="1" applyFill="1" applyBorder="1" applyAlignment="1">
      <alignment horizontal="left" vertical="center"/>
    </xf>
    <xf numFmtId="0" fontId="0" fillId="0" borderId="0" xfId="0" applyBorder="1"/>
    <xf numFmtId="0" fontId="3" fillId="2" borderId="1" xfId="0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right" vertical="center" wrapText="1"/>
    </xf>
    <xf numFmtId="3" fontId="9" fillId="5" borderId="1" xfId="0" applyNumberFormat="1" applyFont="1" applyFill="1" applyBorder="1" applyAlignment="1">
      <alignment horizontal="right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8" fillId="0" borderId="1" xfId="0" applyFont="1" applyFill="1" applyBorder="1"/>
    <xf numFmtId="3" fontId="8" fillId="0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8" xfId="0" applyFont="1" applyBorder="1" applyAlignment="1">
      <alignment horizontal="center"/>
    </xf>
    <xf numFmtId="0" fontId="5" fillId="3" borderId="9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wrapText="1"/>
    </xf>
    <xf numFmtId="0" fontId="5" fillId="3" borderId="13" xfId="0" applyFont="1" applyFill="1" applyBorder="1" applyAlignment="1">
      <alignment horizontal="center" wrapText="1"/>
    </xf>
    <xf numFmtId="0" fontId="5" fillId="3" borderId="11" xfId="0" applyFont="1" applyFill="1" applyBorder="1" applyAlignment="1">
      <alignment horizontal="center" wrapText="1"/>
    </xf>
    <xf numFmtId="0" fontId="5" fillId="3" borderId="14" xfId="0" applyFont="1" applyFill="1" applyBorder="1" applyAlignment="1">
      <alignment horizontal="center" wrapText="1"/>
    </xf>
    <xf numFmtId="0" fontId="2" fillId="0" borderId="22" xfId="0" applyFont="1" applyBorder="1" applyAlignment="1">
      <alignment horizontal="center"/>
    </xf>
    <xf numFmtId="0" fontId="4" fillId="0" borderId="23" xfId="0" applyFont="1" applyFill="1" applyBorder="1"/>
    <xf numFmtId="37" fontId="7" fillId="5" borderId="20" xfId="0" applyNumberFormat="1" applyFont="1" applyFill="1" applyBorder="1" applyAlignment="1">
      <alignment horizontal="center"/>
    </xf>
    <xf numFmtId="49" fontId="6" fillId="0" borderId="20" xfId="0" applyNumberFormat="1" applyFont="1" applyBorder="1" applyAlignment="1">
      <alignment horizontal="center"/>
    </xf>
    <xf numFmtId="37" fontId="0" fillId="5" borderId="24" xfId="0" applyNumberFormat="1" applyFont="1" applyFill="1" applyBorder="1" applyAlignment="1">
      <alignment horizontal="center"/>
    </xf>
    <xf numFmtId="37" fontId="0" fillId="0" borderId="3" xfId="0" applyNumberFormat="1" applyBorder="1" applyAlignment="1">
      <alignment horizontal="center"/>
    </xf>
    <xf numFmtId="3" fontId="4" fillId="0" borderId="7" xfId="0" applyNumberFormat="1" applyFont="1" applyFill="1" applyBorder="1" applyAlignment="1">
      <alignment horizontal="center"/>
    </xf>
    <xf numFmtId="4" fontId="2" fillId="0" borderId="25" xfId="0" applyNumberFormat="1" applyFont="1" applyBorder="1" applyAlignment="1">
      <alignment horizontal="center"/>
    </xf>
    <xf numFmtId="3" fontId="0" fillId="0" borderId="24" xfId="0" applyNumberFormat="1" applyFill="1" applyBorder="1" applyAlignment="1">
      <alignment horizontal="center"/>
    </xf>
    <xf numFmtId="4" fontId="0" fillId="0" borderId="26" xfId="0" applyNumberFormat="1" applyBorder="1" applyAlignment="1">
      <alignment horizontal="center"/>
    </xf>
    <xf numFmtId="3" fontId="0" fillId="0" borderId="19" xfId="0" applyNumberFormat="1" applyFill="1" applyBorder="1" applyAlignment="1">
      <alignment horizontal="center"/>
    </xf>
    <xf numFmtId="4" fontId="0" fillId="0" borderId="27" xfId="0" applyNumberFormat="1" applyBorder="1" applyAlignment="1">
      <alignment horizontal="center"/>
    </xf>
    <xf numFmtId="0" fontId="0" fillId="0" borderId="0" xfId="0"/>
    <xf numFmtId="0" fontId="0" fillId="0" borderId="0" xfId="0" applyFill="1" applyBorder="1"/>
    <xf numFmtId="0" fontId="9" fillId="5" borderId="1" xfId="0" applyFont="1" applyFill="1" applyBorder="1" applyAlignment="1">
      <alignment horizontal="righ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1</xdr:col>
      <xdr:colOff>666750</xdr:colOff>
      <xdr:row>4</xdr:row>
      <xdr:rowOff>57150</xdr:rowOff>
    </xdr:to>
    <xdr:pic>
      <xdr:nvPicPr>
        <xdr:cNvPr id="2" name="Picture 1" descr="Descripción: D:\Documents and Settings\maria.fulcar\Desktop\LOGO INABIE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633" t="20721" r="7764" b="13457"/>
        <a:stretch>
          <a:fillRect/>
        </a:stretch>
      </xdr:blipFill>
      <xdr:spPr bwMode="auto">
        <a:xfrm>
          <a:off x="0" y="66675"/>
          <a:ext cx="1619250" cy="752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800100</xdr:colOff>
      <xdr:row>0</xdr:row>
      <xdr:rowOff>0</xdr:rowOff>
    </xdr:from>
    <xdr:to>
      <xdr:col>4</xdr:col>
      <xdr:colOff>551089</xdr:colOff>
      <xdr:row>5</xdr:row>
      <xdr:rowOff>19050</xdr:rowOff>
    </xdr:to>
    <xdr:pic>
      <xdr:nvPicPr>
        <xdr:cNvPr id="3" name="Imagen 8" descr="Descripción: Descripción: C:\Users\aneudis.pena\AppData\Local\Microsoft\Windows\Temporary Internet Files\Content.Outlook\J46IUYIA\MINERD.png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0"/>
          <a:ext cx="2808514" cy="9715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314324</xdr:colOff>
      <xdr:row>0</xdr:row>
      <xdr:rowOff>19050</xdr:rowOff>
    </xdr:from>
    <xdr:to>
      <xdr:col>1</xdr:col>
      <xdr:colOff>3124199</xdr:colOff>
      <xdr:row>4</xdr:row>
      <xdr:rowOff>152400</xdr:rowOff>
    </xdr:to>
    <xdr:pic>
      <xdr:nvPicPr>
        <xdr:cNvPr id="3" name="Imagen 8" descr="Descripción: Descripción: C:\Users\aneudis.pena\AppData\Local\Microsoft\Windows\Temporary Internet Files\Content.Outlook\J46IUYIA\MINERD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0649" y="19050"/>
          <a:ext cx="2809875" cy="895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1</xdr:row>
      <xdr:rowOff>180974</xdr:rowOff>
    </xdr:from>
    <xdr:to>
      <xdr:col>1</xdr:col>
      <xdr:colOff>85725</xdr:colOff>
      <xdr:row>5</xdr:row>
      <xdr:rowOff>152399</xdr:rowOff>
    </xdr:to>
    <xdr:pic>
      <xdr:nvPicPr>
        <xdr:cNvPr id="4" name="Picture 3" descr="Descripción: D:\Documents and Settings\maria.fulcar\Desktop\LOGO INABIE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633" t="20721" r="7764" b="13457"/>
        <a:stretch>
          <a:fillRect/>
        </a:stretch>
      </xdr:blipFill>
      <xdr:spPr bwMode="auto">
        <a:xfrm>
          <a:off x="0" y="371474"/>
          <a:ext cx="1162050" cy="7334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2809875</xdr:colOff>
      <xdr:row>4</xdr:row>
      <xdr:rowOff>133350</xdr:rowOff>
    </xdr:to>
    <xdr:pic>
      <xdr:nvPicPr>
        <xdr:cNvPr id="3" name="Imagen 8" descr="Descripción: Descripción: C:\Users\aneudis.pena\AppData\Local\Microsoft\Windows\Temporary Internet Files\Content.Outlook\J46IUYIA\MINERD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5450" y="0"/>
          <a:ext cx="2809875" cy="895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0</xdr:rowOff>
    </xdr:from>
    <xdr:to>
      <xdr:col>0</xdr:col>
      <xdr:colOff>1581150</xdr:colOff>
      <xdr:row>4</xdr:row>
      <xdr:rowOff>161925</xdr:rowOff>
    </xdr:to>
    <xdr:pic>
      <xdr:nvPicPr>
        <xdr:cNvPr id="4" name="Picture 3" descr="Descripción: D:\Documents and Settings\maria.fulcar\Desktop\LOGO INABIE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633" t="20721" r="7764" b="13457"/>
        <a:stretch>
          <a:fillRect/>
        </a:stretch>
      </xdr:blipFill>
      <xdr:spPr bwMode="auto">
        <a:xfrm>
          <a:off x="76200" y="190500"/>
          <a:ext cx="1504950" cy="7334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2"/>
  <sheetViews>
    <sheetView topLeftCell="A52" zoomScaleNormal="100" workbookViewId="0">
      <selection activeCell="E82" sqref="E82"/>
    </sheetView>
  </sheetViews>
  <sheetFormatPr defaultRowHeight="15" x14ac:dyDescent="0.25"/>
  <cols>
    <col min="1" max="1" width="14.28515625" bestFit="1" customWidth="1"/>
    <col min="2" max="2" width="21.7109375" bestFit="1" customWidth="1"/>
    <col min="3" max="3" width="10.85546875" style="54" bestFit="1" customWidth="1"/>
    <col min="4" max="4" width="13.28515625" bestFit="1" customWidth="1"/>
    <col min="5" max="5" width="15.28515625" bestFit="1" customWidth="1"/>
    <col min="6" max="6" width="13.5703125" bestFit="1" customWidth="1"/>
    <col min="7" max="7" width="11.85546875" bestFit="1" customWidth="1"/>
    <col min="9" max="9" width="15" bestFit="1" customWidth="1"/>
    <col min="10" max="10" width="26.5703125" bestFit="1" customWidth="1"/>
    <col min="11" max="11" width="12.42578125" customWidth="1"/>
  </cols>
  <sheetData>
    <row r="1" spans="1:9" x14ac:dyDescent="0.25">
      <c r="A1" s="1"/>
      <c r="B1" s="1"/>
      <c r="C1" s="1"/>
      <c r="D1" s="1"/>
      <c r="E1" s="1"/>
      <c r="F1" s="1"/>
      <c r="G1" s="1"/>
    </row>
    <row r="2" spans="1:9" x14ac:dyDescent="0.25">
      <c r="A2" s="1"/>
      <c r="B2" s="1"/>
      <c r="C2" s="1"/>
      <c r="D2" s="1"/>
      <c r="E2" s="1"/>
      <c r="F2" s="1"/>
      <c r="G2" s="1"/>
    </row>
    <row r="3" spans="1:9" x14ac:dyDescent="0.25">
      <c r="A3" s="1"/>
      <c r="B3" s="1"/>
      <c r="C3" s="1"/>
      <c r="D3" s="1"/>
      <c r="E3" s="1"/>
      <c r="F3" s="1"/>
      <c r="G3" s="1"/>
    </row>
    <row r="4" spans="1:9" x14ac:dyDescent="0.25">
      <c r="A4" s="1"/>
      <c r="B4" s="1"/>
      <c r="C4" s="1"/>
      <c r="D4" s="1"/>
      <c r="E4" s="1"/>
      <c r="F4" s="1"/>
      <c r="G4" s="1"/>
    </row>
    <row r="5" spans="1:9" x14ac:dyDescent="0.25">
      <c r="A5" s="1"/>
      <c r="B5" s="1"/>
      <c r="C5" s="1"/>
      <c r="D5" s="1"/>
      <c r="E5" s="1"/>
      <c r="F5" s="1"/>
      <c r="G5" s="1"/>
    </row>
    <row r="6" spans="1:9" x14ac:dyDescent="0.25">
      <c r="A6" s="64" t="s">
        <v>0</v>
      </c>
      <c r="B6" s="64"/>
      <c r="C6" s="64"/>
      <c r="D6" s="64"/>
      <c r="E6" s="64"/>
      <c r="F6" s="64"/>
      <c r="G6" s="64"/>
    </row>
    <row r="7" spans="1:9" x14ac:dyDescent="0.25">
      <c r="A7" s="64" t="s">
        <v>1</v>
      </c>
      <c r="B7" s="64"/>
      <c r="C7" s="64"/>
      <c r="D7" s="64"/>
      <c r="E7" s="64"/>
      <c r="F7" s="64"/>
      <c r="G7" s="64"/>
    </row>
    <row r="8" spans="1:9" x14ac:dyDescent="0.25">
      <c r="A8" s="65" t="s">
        <v>2</v>
      </c>
      <c r="B8" s="65"/>
      <c r="C8" s="65"/>
      <c r="D8" s="65"/>
      <c r="E8" s="65"/>
      <c r="F8" s="65"/>
      <c r="G8" s="65"/>
    </row>
    <row r="9" spans="1:9" x14ac:dyDescent="0.25">
      <c r="A9" s="65" t="s">
        <v>553</v>
      </c>
      <c r="B9" s="65"/>
      <c r="C9" s="65"/>
      <c r="D9" s="65"/>
      <c r="E9" s="65"/>
      <c r="F9" s="65"/>
      <c r="G9" s="65"/>
    </row>
    <row r="10" spans="1:9" ht="57" thickBot="1" x14ac:dyDescent="0.3">
      <c r="A10" s="16" t="s">
        <v>3</v>
      </c>
      <c r="B10" s="16" t="s">
        <v>4</v>
      </c>
      <c r="C10" s="17" t="s">
        <v>551</v>
      </c>
      <c r="D10" s="17" t="s">
        <v>552</v>
      </c>
      <c r="E10" s="17" t="s">
        <v>5</v>
      </c>
      <c r="F10" s="17" t="s">
        <v>6</v>
      </c>
      <c r="G10" s="17" t="s">
        <v>7</v>
      </c>
      <c r="H10" s="17" t="s">
        <v>27</v>
      </c>
      <c r="I10" s="17" t="s">
        <v>28</v>
      </c>
    </row>
    <row r="11" spans="1:9" x14ac:dyDescent="0.25">
      <c r="A11" s="2" t="s">
        <v>8</v>
      </c>
      <c r="B11" s="3">
        <v>4</v>
      </c>
      <c r="C11" s="77">
        <v>725</v>
      </c>
      <c r="D11" s="36">
        <v>12808</v>
      </c>
      <c r="E11" s="78">
        <v>0</v>
      </c>
      <c r="F11" s="50">
        <v>0</v>
      </c>
      <c r="G11" s="81">
        <f>+C11+D11+E11+F11</f>
        <v>13533</v>
      </c>
      <c r="H11" s="20" t="s">
        <v>29</v>
      </c>
      <c r="I11" s="82">
        <f>+G11*H11</f>
        <v>4230821.79</v>
      </c>
    </row>
    <row r="12" spans="1:9" s="54" customFormat="1" x14ac:dyDescent="0.25">
      <c r="A12" s="4" t="s">
        <v>8</v>
      </c>
      <c r="B12" s="5">
        <v>6</v>
      </c>
      <c r="C12" s="40">
        <v>4300</v>
      </c>
      <c r="D12" s="33">
        <v>24400</v>
      </c>
      <c r="E12" s="31">
        <v>0</v>
      </c>
      <c r="F12" s="34">
        <v>0</v>
      </c>
      <c r="G12" s="33">
        <f t="shared" ref="G12:G68" si="0">+C12+D12+E12+F12</f>
        <v>28700</v>
      </c>
      <c r="H12" s="23" t="s">
        <v>29</v>
      </c>
      <c r="I12" s="24">
        <f t="shared" ref="I12:I68" si="1">+G12*H12</f>
        <v>8972481</v>
      </c>
    </row>
    <row r="13" spans="1:9" x14ac:dyDescent="0.25">
      <c r="A13" s="74" t="s">
        <v>8</v>
      </c>
      <c r="B13" s="51">
        <v>8</v>
      </c>
      <c r="C13" s="40">
        <v>100</v>
      </c>
      <c r="D13" s="52">
        <v>8750</v>
      </c>
      <c r="E13" s="75">
        <v>41400</v>
      </c>
      <c r="F13" s="53">
        <v>0</v>
      </c>
      <c r="G13" s="33">
        <f t="shared" si="0"/>
        <v>50250</v>
      </c>
      <c r="H13" s="76" t="s">
        <v>29</v>
      </c>
      <c r="I13" s="24">
        <f t="shared" si="1"/>
        <v>15709657.5</v>
      </c>
    </row>
    <row r="14" spans="1:9" x14ac:dyDescent="0.25">
      <c r="A14" s="4" t="s">
        <v>8</v>
      </c>
      <c r="B14" s="5">
        <v>10</v>
      </c>
      <c r="C14" s="40">
        <v>0</v>
      </c>
      <c r="D14" s="33">
        <v>1275</v>
      </c>
      <c r="E14" s="31">
        <v>0</v>
      </c>
      <c r="F14" s="34">
        <v>0</v>
      </c>
      <c r="G14" s="33">
        <f t="shared" si="0"/>
        <v>1275</v>
      </c>
      <c r="H14" s="22">
        <v>312.63</v>
      </c>
      <c r="I14" s="24">
        <f t="shared" si="1"/>
        <v>398603.25</v>
      </c>
    </row>
    <row r="15" spans="1:9" x14ac:dyDescent="0.25">
      <c r="A15" s="4" t="s">
        <v>8</v>
      </c>
      <c r="B15" s="5">
        <v>12</v>
      </c>
      <c r="C15" s="40">
        <v>200</v>
      </c>
      <c r="D15" s="33">
        <v>475</v>
      </c>
      <c r="E15" s="31">
        <v>0</v>
      </c>
      <c r="F15" s="34">
        <v>0</v>
      </c>
      <c r="G15" s="33">
        <f t="shared" si="0"/>
        <v>675</v>
      </c>
      <c r="H15" s="18">
        <v>312.63</v>
      </c>
      <c r="I15" s="24">
        <f t="shared" si="1"/>
        <v>211025.25</v>
      </c>
    </row>
    <row r="16" spans="1:9" x14ac:dyDescent="0.25">
      <c r="A16" s="4" t="s">
        <v>8</v>
      </c>
      <c r="B16" s="5">
        <v>14</v>
      </c>
      <c r="C16" s="40">
        <v>7475</v>
      </c>
      <c r="D16" s="33">
        <v>5540</v>
      </c>
      <c r="E16" s="31">
        <v>0</v>
      </c>
      <c r="F16" s="34">
        <v>0</v>
      </c>
      <c r="G16" s="33">
        <f t="shared" si="0"/>
        <v>13015</v>
      </c>
      <c r="H16" s="18">
        <v>312.63</v>
      </c>
      <c r="I16" s="24">
        <f t="shared" si="1"/>
        <v>4068879.4499999997</v>
      </c>
    </row>
    <row r="17" spans="1:11" x14ac:dyDescent="0.25">
      <c r="A17" s="4" t="s">
        <v>8</v>
      </c>
      <c r="B17" s="5">
        <v>16</v>
      </c>
      <c r="C17" s="40">
        <v>7475</v>
      </c>
      <c r="D17" s="33">
        <v>1200</v>
      </c>
      <c r="E17" s="31">
        <v>0</v>
      </c>
      <c r="F17" s="34">
        <v>0</v>
      </c>
      <c r="G17" s="33">
        <f t="shared" si="0"/>
        <v>8675</v>
      </c>
      <c r="H17" s="18">
        <v>312.63</v>
      </c>
      <c r="I17" s="24">
        <f t="shared" si="1"/>
        <v>2712065.25</v>
      </c>
    </row>
    <row r="18" spans="1:11" s="54" customFormat="1" x14ac:dyDescent="0.25">
      <c r="A18" s="4" t="s">
        <v>8</v>
      </c>
      <c r="B18" s="5">
        <v>18</v>
      </c>
      <c r="C18" s="40">
        <v>25</v>
      </c>
      <c r="D18" s="33">
        <v>5525</v>
      </c>
      <c r="E18" s="31">
        <v>0</v>
      </c>
      <c r="F18" s="34">
        <v>0</v>
      </c>
      <c r="G18" s="33">
        <f t="shared" si="0"/>
        <v>5550</v>
      </c>
      <c r="H18" s="18">
        <v>312.63</v>
      </c>
      <c r="I18" s="24">
        <f t="shared" si="1"/>
        <v>1735096.5</v>
      </c>
    </row>
    <row r="19" spans="1:11" x14ac:dyDescent="0.25">
      <c r="A19" s="4" t="s">
        <v>8</v>
      </c>
      <c r="B19" s="5">
        <v>20</v>
      </c>
      <c r="C19" s="40">
        <v>50</v>
      </c>
      <c r="D19" s="33">
        <v>5377</v>
      </c>
      <c r="E19" s="31">
        <v>0</v>
      </c>
      <c r="F19" s="34">
        <v>0</v>
      </c>
      <c r="G19" s="33">
        <f t="shared" si="0"/>
        <v>5427</v>
      </c>
      <c r="H19" s="18">
        <v>312.63</v>
      </c>
      <c r="I19" s="24">
        <f t="shared" si="1"/>
        <v>1696643.01</v>
      </c>
      <c r="J19" s="26"/>
      <c r="K19" s="42"/>
    </row>
    <row r="20" spans="1:11" s="54" customFormat="1" x14ac:dyDescent="0.25">
      <c r="A20" s="4" t="s">
        <v>9</v>
      </c>
      <c r="B20" s="5">
        <v>4</v>
      </c>
      <c r="C20" s="40">
        <v>1500</v>
      </c>
      <c r="D20" s="33">
        <v>13020</v>
      </c>
      <c r="E20" s="31">
        <v>0</v>
      </c>
      <c r="F20" s="34">
        <v>0</v>
      </c>
      <c r="G20" s="33">
        <f t="shared" si="0"/>
        <v>14520</v>
      </c>
      <c r="H20" s="18">
        <v>312.63</v>
      </c>
      <c r="I20" s="24">
        <f t="shared" si="1"/>
        <v>4539387.5999999996</v>
      </c>
      <c r="J20" s="26"/>
      <c r="K20" s="42"/>
    </row>
    <row r="21" spans="1:11" x14ac:dyDescent="0.25">
      <c r="A21" s="4" t="s">
        <v>9</v>
      </c>
      <c r="B21" s="5">
        <v>6</v>
      </c>
      <c r="C21" s="40">
        <v>0</v>
      </c>
      <c r="D21" s="33">
        <v>12060</v>
      </c>
      <c r="E21" s="31">
        <v>0</v>
      </c>
      <c r="F21" s="34">
        <v>0</v>
      </c>
      <c r="G21" s="33">
        <f t="shared" si="0"/>
        <v>12060</v>
      </c>
      <c r="H21" s="18">
        <v>156.76</v>
      </c>
      <c r="I21" s="24">
        <f t="shared" si="1"/>
        <v>1890525.5999999999</v>
      </c>
    </row>
    <row r="22" spans="1:11" x14ac:dyDescent="0.25">
      <c r="A22" s="4" t="s">
        <v>9</v>
      </c>
      <c r="B22" s="5">
        <v>8</v>
      </c>
      <c r="C22" s="40">
        <v>0</v>
      </c>
      <c r="D22" s="33">
        <v>3840</v>
      </c>
      <c r="E22" s="31">
        <v>0</v>
      </c>
      <c r="F22" s="34">
        <v>0</v>
      </c>
      <c r="G22" s="33">
        <f t="shared" si="0"/>
        <v>3840</v>
      </c>
      <c r="H22" s="18">
        <v>156.76</v>
      </c>
      <c r="I22" s="24">
        <f t="shared" si="1"/>
        <v>601958.39999999991</v>
      </c>
    </row>
    <row r="23" spans="1:11" x14ac:dyDescent="0.25">
      <c r="A23" s="4" t="s">
        <v>9</v>
      </c>
      <c r="B23" s="5">
        <v>10</v>
      </c>
      <c r="C23" s="40">
        <v>0</v>
      </c>
      <c r="D23" s="33">
        <v>6720</v>
      </c>
      <c r="E23" s="31">
        <v>0</v>
      </c>
      <c r="F23" s="34">
        <v>0</v>
      </c>
      <c r="G23" s="33">
        <f t="shared" si="0"/>
        <v>6720</v>
      </c>
      <c r="H23" s="18">
        <v>156.76</v>
      </c>
      <c r="I23" s="24">
        <f t="shared" si="1"/>
        <v>1053427.2</v>
      </c>
    </row>
    <row r="24" spans="1:11" x14ac:dyDescent="0.25">
      <c r="A24" s="4" t="s">
        <v>9</v>
      </c>
      <c r="B24" s="5">
        <v>12</v>
      </c>
      <c r="C24" s="40">
        <v>0</v>
      </c>
      <c r="D24" s="33">
        <v>0</v>
      </c>
      <c r="E24" s="31">
        <v>0</v>
      </c>
      <c r="F24" s="34">
        <v>0</v>
      </c>
      <c r="G24" s="33">
        <f t="shared" si="0"/>
        <v>0</v>
      </c>
      <c r="H24" s="18">
        <v>156.76</v>
      </c>
      <c r="I24" s="24">
        <f t="shared" si="1"/>
        <v>0</v>
      </c>
    </row>
    <row r="25" spans="1:11" x14ac:dyDescent="0.25">
      <c r="A25" s="4" t="s">
        <v>9</v>
      </c>
      <c r="B25" s="5">
        <v>14</v>
      </c>
      <c r="C25" s="40">
        <v>0</v>
      </c>
      <c r="D25" s="33">
        <v>0</v>
      </c>
      <c r="E25" s="31">
        <v>0</v>
      </c>
      <c r="F25" s="34">
        <v>0</v>
      </c>
      <c r="G25" s="33">
        <f t="shared" si="0"/>
        <v>0</v>
      </c>
      <c r="H25" s="18">
        <v>156.76</v>
      </c>
      <c r="I25" s="24">
        <f t="shared" si="1"/>
        <v>0</v>
      </c>
    </row>
    <row r="26" spans="1:11" x14ac:dyDescent="0.25">
      <c r="A26" s="4" t="s">
        <v>9</v>
      </c>
      <c r="B26" s="5">
        <v>16</v>
      </c>
      <c r="C26" s="40">
        <v>0</v>
      </c>
      <c r="D26" s="33">
        <v>0</v>
      </c>
      <c r="E26" s="31">
        <v>0</v>
      </c>
      <c r="F26" s="34">
        <v>0</v>
      </c>
      <c r="G26" s="33">
        <f t="shared" si="0"/>
        <v>0</v>
      </c>
      <c r="H26" s="18">
        <v>156.76</v>
      </c>
      <c r="I26" s="24">
        <f t="shared" si="1"/>
        <v>0</v>
      </c>
    </row>
    <row r="27" spans="1:11" s="54" customFormat="1" x14ac:dyDescent="0.25">
      <c r="A27" s="4" t="s">
        <v>9</v>
      </c>
      <c r="B27" s="5">
        <v>18</v>
      </c>
      <c r="C27" s="40">
        <v>0</v>
      </c>
      <c r="D27" s="33">
        <v>36252</v>
      </c>
      <c r="E27" s="31">
        <v>0</v>
      </c>
      <c r="F27" s="34">
        <v>0</v>
      </c>
      <c r="G27" s="33">
        <f t="shared" si="0"/>
        <v>36252</v>
      </c>
      <c r="H27" s="18">
        <v>156.76</v>
      </c>
      <c r="I27" s="24">
        <f t="shared" si="1"/>
        <v>5682863.5199999996</v>
      </c>
    </row>
    <row r="28" spans="1:11" x14ac:dyDescent="0.25">
      <c r="A28" s="4" t="s">
        <v>9</v>
      </c>
      <c r="B28" s="5">
        <v>20</v>
      </c>
      <c r="C28" s="40">
        <v>1080</v>
      </c>
      <c r="D28" s="33">
        <v>18183</v>
      </c>
      <c r="E28" s="35">
        <v>0</v>
      </c>
      <c r="F28" s="34">
        <v>0</v>
      </c>
      <c r="G28" s="33">
        <f t="shared" si="0"/>
        <v>19263</v>
      </c>
      <c r="H28" s="18">
        <v>156.76</v>
      </c>
      <c r="I28" s="24">
        <f t="shared" si="1"/>
        <v>3019667.88</v>
      </c>
    </row>
    <row r="29" spans="1:11" x14ac:dyDescent="0.25">
      <c r="A29" s="4" t="s">
        <v>10</v>
      </c>
      <c r="B29" s="5">
        <v>27</v>
      </c>
      <c r="C29" s="40">
        <v>166</v>
      </c>
      <c r="D29" s="33">
        <v>182</v>
      </c>
      <c r="E29" s="31">
        <v>0</v>
      </c>
      <c r="F29" s="34">
        <v>0</v>
      </c>
      <c r="G29" s="33">
        <f t="shared" si="0"/>
        <v>348</v>
      </c>
      <c r="H29" s="21">
        <v>477</v>
      </c>
      <c r="I29" s="24">
        <f t="shared" si="1"/>
        <v>165996</v>
      </c>
      <c r="K29" s="42"/>
    </row>
    <row r="30" spans="1:11" x14ac:dyDescent="0.25">
      <c r="A30" s="4" t="s">
        <v>10</v>
      </c>
      <c r="B30" s="5">
        <v>28</v>
      </c>
      <c r="C30" s="40">
        <v>16</v>
      </c>
      <c r="D30" s="33">
        <v>240</v>
      </c>
      <c r="E30" s="31">
        <v>0</v>
      </c>
      <c r="F30" s="34">
        <v>0</v>
      </c>
      <c r="G30" s="33">
        <f t="shared" si="0"/>
        <v>256</v>
      </c>
      <c r="H30" s="21">
        <v>477</v>
      </c>
      <c r="I30" s="24">
        <f t="shared" si="1"/>
        <v>122112</v>
      </c>
    </row>
    <row r="31" spans="1:11" x14ac:dyDescent="0.25">
      <c r="A31" s="4" t="s">
        <v>10</v>
      </c>
      <c r="B31" s="5">
        <v>29</v>
      </c>
      <c r="C31" s="40">
        <v>999</v>
      </c>
      <c r="D31" s="33">
        <v>2880</v>
      </c>
      <c r="E31" s="39">
        <v>5120</v>
      </c>
      <c r="F31" s="34">
        <v>0</v>
      </c>
      <c r="G31" s="33">
        <f t="shared" si="0"/>
        <v>8999</v>
      </c>
      <c r="H31" s="21">
        <v>477</v>
      </c>
      <c r="I31" s="24">
        <f t="shared" si="1"/>
        <v>4292523</v>
      </c>
    </row>
    <row r="32" spans="1:11" x14ac:dyDescent="0.25">
      <c r="A32" s="4" t="s">
        <v>10</v>
      </c>
      <c r="B32" s="5">
        <v>30</v>
      </c>
      <c r="C32" s="40">
        <v>141</v>
      </c>
      <c r="D32" s="33">
        <v>720</v>
      </c>
      <c r="E32" s="40">
        <v>0</v>
      </c>
      <c r="F32" s="34">
        <v>0</v>
      </c>
      <c r="G32" s="33">
        <f t="shared" si="0"/>
        <v>861</v>
      </c>
      <c r="H32" s="21">
        <v>477</v>
      </c>
      <c r="I32" s="24">
        <f t="shared" si="1"/>
        <v>410697</v>
      </c>
    </row>
    <row r="33" spans="1:12" x14ac:dyDescent="0.25">
      <c r="A33" s="4" t="s">
        <v>10</v>
      </c>
      <c r="B33" s="5">
        <v>31</v>
      </c>
      <c r="C33" s="40">
        <v>1140</v>
      </c>
      <c r="D33" s="33">
        <v>4640</v>
      </c>
      <c r="E33" s="40">
        <v>7300</v>
      </c>
      <c r="F33" s="34">
        <v>0</v>
      </c>
      <c r="G33" s="33">
        <f t="shared" si="0"/>
        <v>13080</v>
      </c>
      <c r="H33" s="21">
        <v>477</v>
      </c>
      <c r="I33" s="24">
        <f t="shared" si="1"/>
        <v>6239160</v>
      </c>
    </row>
    <row r="34" spans="1:12" x14ac:dyDescent="0.25">
      <c r="A34" s="4" t="s">
        <v>10</v>
      </c>
      <c r="B34" s="5">
        <v>32</v>
      </c>
      <c r="C34" s="40">
        <v>957</v>
      </c>
      <c r="D34" s="33">
        <v>1800</v>
      </c>
      <c r="E34" s="31">
        <v>0</v>
      </c>
      <c r="F34" s="34">
        <v>0</v>
      </c>
      <c r="G34" s="33">
        <f t="shared" si="0"/>
        <v>2757</v>
      </c>
      <c r="H34" s="21">
        <v>477</v>
      </c>
      <c r="I34" s="24">
        <f t="shared" si="1"/>
        <v>1315089</v>
      </c>
    </row>
    <row r="35" spans="1:12" x14ac:dyDescent="0.25">
      <c r="A35" s="4" t="s">
        <v>10</v>
      </c>
      <c r="B35" s="5">
        <v>33</v>
      </c>
      <c r="C35" s="40">
        <v>1034</v>
      </c>
      <c r="D35" s="33">
        <v>640</v>
      </c>
      <c r="E35" s="31">
        <v>0</v>
      </c>
      <c r="F35" s="34">
        <v>0</v>
      </c>
      <c r="G35" s="33">
        <f t="shared" si="0"/>
        <v>1674</v>
      </c>
      <c r="H35" s="21">
        <v>477</v>
      </c>
      <c r="I35" s="24">
        <f t="shared" si="1"/>
        <v>798498</v>
      </c>
    </row>
    <row r="36" spans="1:12" x14ac:dyDescent="0.25">
      <c r="A36" s="4" t="s">
        <v>10</v>
      </c>
      <c r="B36" s="5">
        <v>34</v>
      </c>
      <c r="C36" s="40">
        <v>8024</v>
      </c>
      <c r="D36" s="33">
        <v>6820</v>
      </c>
      <c r="E36" s="39">
        <v>0</v>
      </c>
      <c r="F36" s="34">
        <v>0</v>
      </c>
      <c r="G36" s="33">
        <f t="shared" si="0"/>
        <v>14844</v>
      </c>
      <c r="H36" s="21">
        <v>500</v>
      </c>
      <c r="I36" s="24">
        <f t="shared" si="1"/>
        <v>7422000</v>
      </c>
    </row>
    <row r="37" spans="1:12" x14ac:dyDescent="0.25">
      <c r="A37" s="4" t="s">
        <v>10</v>
      </c>
      <c r="B37" s="5">
        <v>35</v>
      </c>
      <c r="C37" s="40">
        <v>8740</v>
      </c>
      <c r="D37" s="33">
        <v>6400</v>
      </c>
      <c r="E37" s="31">
        <v>0</v>
      </c>
      <c r="F37" s="34">
        <v>0</v>
      </c>
      <c r="G37" s="33">
        <f t="shared" si="0"/>
        <v>15140</v>
      </c>
      <c r="H37" s="21">
        <v>500</v>
      </c>
      <c r="I37" s="24">
        <f t="shared" si="1"/>
        <v>7570000</v>
      </c>
    </row>
    <row r="38" spans="1:12" x14ac:dyDescent="0.25">
      <c r="A38" s="4" t="s">
        <v>10</v>
      </c>
      <c r="B38" s="5">
        <v>36</v>
      </c>
      <c r="C38" s="40">
        <v>8362</v>
      </c>
      <c r="D38" s="33">
        <v>11600</v>
      </c>
      <c r="E38" s="31">
        <v>0</v>
      </c>
      <c r="F38" s="34">
        <v>0</v>
      </c>
      <c r="G38" s="33">
        <f t="shared" si="0"/>
        <v>19962</v>
      </c>
      <c r="H38" s="21">
        <v>500</v>
      </c>
      <c r="I38" s="24">
        <f t="shared" si="1"/>
        <v>9981000</v>
      </c>
    </row>
    <row r="39" spans="1:12" x14ac:dyDescent="0.25">
      <c r="A39" s="4" t="s">
        <v>10</v>
      </c>
      <c r="B39" s="5">
        <v>37</v>
      </c>
      <c r="C39" s="40">
        <v>9880</v>
      </c>
      <c r="D39" s="33">
        <v>9600</v>
      </c>
      <c r="E39" s="31">
        <v>0</v>
      </c>
      <c r="F39" s="34">
        <v>0</v>
      </c>
      <c r="G39" s="33">
        <f t="shared" si="0"/>
        <v>19480</v>
      </c>
      <c r="H39" s="21">
        <v>500</v>
      </c>
      <c r="I39" s="24">
        <f t="shared" si="1"/>
        <v>9740000</v>
      </c>
    </row>
    <row r="40" spans="1:12" x14ac:dyDescent="0.25">
      <c r="A40" s="4" t="s">
        <v>10</v>
      </c>
      <c r="B40" s="5">
        <v>38</v>
      </c>
      <c r="C40" s="40">
        <v>9624</v>
      </c>
      <c r="D40" s="33">
        <v>8960</v>
      </c>
      <c r="E40" s="31">
        <v>0</v>
      </c>
      <c r="F40" s="34">
        <v>0</v>
      </c>
      <c r="G40" s="33">
        <f t="shared" si="0"/>
        <v>18584</v>
      </c>
      <c r="H40" s="21">
        <v>500</v>
      </c>
      <c r="I40" s="24">
        <f t="shared" si="1"/>
        <v>9292000</v>
      </c>
    </row>
    <row r="41" spans="1:12" x14ac:dyDescent="0.25">
      <c r="A41" s="4" t="s">
        <v>10</v>
      </c>
      <c r="B41" s="5">
        <v>39</v>
      </c>
      <c r="C41" s="40">
        <v>8667</v>
      </c>
      <c r="D41" s="33">
        <v>9900</v>
      </c>
      <c r="E41" s="31">
        <v>0</v>
      </c>
      <c r="F41" s="34">
        <v>0</v>
      </c>
      <c r="G41" s="33">
        <f t="shared" si="0"/>
        <v>18567</v>
      </c>
      <c r="H41" s="21">
        <v>500</v>
      </c>
      <c r="I41" s="24">
        <f t="shared" si="1"/>
        <v>9283500</v>
      </c>
      <c r="K41" s="54"/>
      <c r="L41" s="42"/>
    </row>
    <row r="42" spans="1:12" x14ac:dyDescent="0.25">
      <c r="A42" s="4" t="s">
        <v>10</v>
      </c>
      <c r="B42" s="5">
        <v>40</v>
      </c>
      <c r="C42" s="40">
        <v>6334</v>
      </c>
      <c r="D42" s="33">
        <v>8280</v>
      </c>
      <c r="E42" s="39">
        <v>0</v>
      </c>
      <c r="F42" s="34">
        <v>0</v>
      </c>
      <c r="G42" s="33">
        <f t="shared" si="0"/>
        <v>14614</v>
      </c>
      <c r="H42" s="21">
        <v>500</v>
      </c>
      <c r="I42" s="24">
        <f t="shared" si="1"/>
        <v>7307000</v>
      </c>
      <c r="K42" s="54"/>
      <c r="L42" s="42"/>
    </row>
    <row r="43" spans="1:12" x14ac:dyDescent="0.25">
      <c r="A43" s="4" t="s">
        <v>10</v>
      </c>
      <c r="B43" s="5">
        <v>41</v>
      </c>
      <c r="C43" s="40">
        <v>3122</v>
      </c>
      <c r="D43" s="33">
        <v>6640</v>
      </c>
      <c r="E43" s="31">
        <v>0</v>
      </c>
      <c r="F43" s="34">
        <v>0</v>
      </c>
      <c r="G43" s="33">
        <f t="shared" si="0"/>
        <v>9762</v>
      </c>
      <c r="H43" s="21">
        <v>500</v>
      </c>
      <c r="I43" s="24">
        <f t="shared" si="1"/>
        <v>4881000</v>
      </c>
      <c r="K43" s="54"/>
      <c r="L43" s="42"/>
    </row>
    <row r="44" spans="1:12" x14ac:dyDescent="0.25">
      <c r="A44" s="4" t="s">
        <v>10</v>
      </c>
      <c r="B44" s="5">
        <v>42</v>
      </c>
      <c r="C44" s="40">
        <v>2330</v>
      </c>
      <c r="D44" s="33">
        <v>2560</v>
      </c>
      <c r="E44" s="31">
        <v>0</v>
      </c>
      <c r="F44" s="34">
        <v>0</v>
      </c>
      <c r="G44" s="33">
        <f t="shared" si="0"/>
        <v>4890</v>
      </c>
      <c r="H44" s="21">
        <v>500</v>
      </c>
      <c r="I44" s="24">
        <f t="shared" si="1"/>
        <v>2445000</v>
      </c>
      <c r="K44" s="54"/>
      <c r="L44" s="42"/>
    </row>
    <row r="45" spans="1:12" x14ac:dyDescent="0.25">
      <c r="A45" s="4" t="s">
        <v>11</v>
      </c>
      <c r="B45" s="5">
        <v>27</v>
      </c>
      <c r="C45" s="40">
        <v>162</v>
      </c>
      <c r="D45" s="33">
        <v>341</v>
      </c>
      <c r="E45" s="31">
        <v>0</v>
      </c>
      <c r="F45" s="34">
        <v>0</v>
      </c>
      <c r="G45" s="33">
        <f t="shared" si="0"/>
        <v>503</v>
      </c>
      <c r="H45" s="21">
        <v>477</v>
      </c>
      <c r="I45" s="24">
        <f t="shared" si="1"/>
        <v>239931</v>
      </c>
      <c r="K45" s="54"/>
      <c r="L45" s="42"/>
    </row>
    <row r="46" spans="1:12" x14ac:dyDescent="0.25">
      <c r="A46" s="4" t="s">
        <v>11</v>
      </c>
      <c r="B46" s="5">
        <v>28</v>
      </c>
      <c r="C46" s="40">
        <v>1805</v>
      </c>
      <c r="D46" s="33">
        <v>1180</v>
      </c>
      <c r="E46" s="40">
        <v>0</v>
      </c>
      <c r="F46" s="34">
        <v>0</v>
      </c>
      <c r="G46" s="33">
        <f t="shared" si="0"/>
        <v>2985</v>
      </c>
      <c r="H46" s="21">
        <v>477</v>
      </c>
      <c r="I46" s="24">
        <f t="shared" si="1"/>
        <v>1423845</v>
      </c>
    </row>
    <row r="47" spans="1:12" x14ac:dyDescent="0.25">
      <c r="A47" s="4" t="s">
        <v>11</v>
      </c>
      <c r="B47" s="5">
        <v>29</v>
      </c>
      <c r="C47" s="40">
        <v>5557</v>
      </c>
      <c r="D47" s="33">
        <v>12680</v>
      </c>
      <c r="E47" s="40">
        <v>7040</v>
      </c>
      <c r="F47" s="34">
        <v>0</v>
      </c>
      <c r="G47" s="33">
        <f t="shared" si="0"/>
        <v>25277</v>
      </c>
      <c r="H47" s="21">
        <v>477</v>
      </c>
      <c r="I47" s="24">
        <f t="shared" si="1"/>
        <v>12057129</v>
      </c>
      <c r="L47" s="49"/>
    </row>
    <row r="48" spans="1:12" x14ac:dyDescent="0.25">
      <c r="A48" s="4" t="s">
        <v>11</v>
      </c>
      <c r="B48" s="5">
        <v>30</v>
      </c>
      <c r="C48" s="40">
        <v>1403</v>
      </c>
      <c r="D48" s="33">
        <v>7040</v>
      </c>
      <c r="E48" s="40">
        <v>0</v>
      </c>
      <c r="F48" s="34">
        <v>0</v>
      </c>
      <c r="G48" s="33">
        <f t="shared" si="0"/>
        <v>8443</v>
      </c>
      <c r="H48" s="21">
        <v>477</v>
      </c>
      <c r="I48" s="24">
        <f t="shared" si="1"/>
        <v>4027311</v>
      </c>
    </row>
    <row r="49" spans="1:9" x14ac:dyDescent="0.25">
      <c r="A49" s="4" t="s">
        <v>11</v>
      </c>
      <c r="B49" s="5">
        <v>31</v>
      </c>
      <c r="C49" s="40">
        <v>5586</v>
      </c>
      <c r="D49" s="33">
        <v>19340</v>
      </c>
      <c r="E49" s="40">
        <v>0</v>
      </c>
      <c r="F49" s="34">
        <v>0</v>
      </c>
      <c r="G49" s="33">
        <f t="shared" si="0"/>
        <v>24926</v>
      </c>
      <c r="H49" s="21">
        <v>477</v>
      </c>
      <c r="I49" s="24">
        <f t="shared" si="1"/>
        <v>11889702</v>
      </c>
    </row>
    <row r="50" spans="1:9" x14ac:dyDescent="0.25">
      <c r="A50" s="4" t="s">
        <v>11</v>
      </c>
      <c r="B50" s="5">
        <v>32</v>
      </c>
      <c r="C50" s="40">
        <v>3104</v>
      </c>
      <c r="D50" s="33">
        <v>640</v>
      </c>
      <c r="E50" s="40">
        <v>0</v>
      </c>
      <c r="F50" s="34">
        <v>0</v>
      </c>
      <c r="G50" s="33">
        <f t="shared" si="0"/>
        <v>3744</v>
      </c>
      <c r="H50" s="21">
        <v>477</v>
      </c>
      <c r="I50" s="24">
        <f t="shared" si="1"/>
        <v>1785888</v>
      </c>
    </row>
    <row r="51" spans="1:9" x14ac:dyDescent="0.25">
      <c r="A51" s="4" t="s">
        <v>11</v>
      </c>
      <c r="B51" s="5">
        <v>33</v>
      </c>
      <c r="C51" s="40">
        <v>2469</v>
      </c>
      <c r="D51" s="33">
        <v>2860</v>
      </c>
      <c r="E51" s="40">
        <v>0</v>
      </c>
      <c r="F51" s="34">
        <v>0</v>
      </c>
      <c r="G51" s="33">
        <f t="shared" si="0"/>
        <v>5329</v>
      </c>
      <c r="H51" s="21">
        <v>477</v>
      </c>
      <c r="I51" s="24">
        <f t="shared" si="1"/>
        <v>2541933</v>
      </c>
    </row>
    <row r="52" spans="1:9" x14ac:dyDescent="0.25">
      <c r="A52" s="4" t="s">
        <v>11</v>
      </c>
      <c r="B52" s="5">
        <v>34</v>
      </c>
      <c r="C52" s="40">
        <v>5358</v>
      </c>
      <c r="D52" s="33">
        <v>4480</v>
      </c>
      <c r="E52" s="31">
        <v>0</v>
      </c>
      <c r="F52" s="34">
        <v>0</v>
      </c>
      <c r="G52" s="33">
        <f t="shared" si="0"/>
        <v>9838</v>
      </c>
      <c r="H52" s="21">
        <v>500</v>
      </c>
      <c r="I52" s="24">
        <f t="shared" si="1"/>
        <v>4919000</v>
      </c>
    </row>
    <row r="53" spans="1:9" x14ac:dyDescent="0.25">
      <c r="A53" s="4" t="s">
        <v>11</v>
      </c>
      <c r="B53" s="5">
        <v>35</v>
      </c>
      <c r="C53" s="40">
        <v>7199</v>
      </c>
      <c r="D53" s="33">
        <v>880</v>
      </c>
      <c r="E53" s="31">
        <v>0</v>
      </c>
      <c r="F53" s="34">
        <v>0</v>
      </c>
      <c r="G53" s="33">
        <f t="shared" si="0"/>
        <v>8079</v>
      </c>
      <c r="H53" s="21">
        <v>500</v>
      </c>
      <c r="I53" s="24">
        <f t="shared" si="1"/>
        <v>4039500</v>
      </c>
    </row>
    <row r="54" spans="1:9" x14ac:dyDescent="0.25">
      <c r="A54" s="4" t="s">
        <v>11</v>
      </c>
      <c r="B54" s="5">
        <v>36</v>
      </c>
      <c r="C54" s="40">
        <v>4000</v>
      </c>
      <c r="D54" s="33">
        <v>1560</v>
      </c>
      <c r="E54" s="31">
        <v>0</v>
      </c>
      <c r="F54" s="34">
        <v>0</v>
      </c>
      <c r="G54" s="33">
        <f t="shared" si="0"/>
        <v>5560</v>
      </c>
      <c r="H54" s="21">
        <v>500</v>
      </c>
      <c r="I54" s="24">
        <f t="shared" si="1"/>
        <v>2780000</v>
      </c>
    </row>
    <row r="55" spans="1:9" x14ac:dyDescent="0.25">
      <c r="A55" s="4" t="s">
        <v>11</v>
      </c>
      <c r="B55" s="5">
        <v>37</v>
      </c>
      <c r="C55" s="40">
        <v>31</v>
      </c>
      <c r="D55" s="33">
        <v>3820</v>
      </c>
      <c r="E55" s="31">
        <v>0</v>
      </c>
      <c r="F55" s="34">
        <v>0</v>
      </c>
      <c r="G55" s="33">
        <f t="shared" si="0"/>
        <v>3851</v>
      </c>
      <c r="H55" s="21">
        <v>500</v>
      </c>
      <c r="I55" s="24">
        <f t="shared" si="1"/>
        <v>1925500</v>
      </c>
    </row>
    <row r="56" spans="1:9" x14ac:dyDescent="0.25">
      <c r="A56" s="4" t="s">
        <v>11</v>
      </c>
      <c r="B56" s="5">
        <v>38</v>
      </c>
      <c r="C56" s="40">
        <v>6185</v>
      </c>
      <c r="D56" s="33">
        <v>640</v>
      </c>
      <c r="E56" s="31">
        <v>0</v>
      </c>
      <c r="F56" s="34">
        <v>0</v>
      </c>
      <c r="G56" s="33">
        <f t="shared" si="0"/>
        <v>6825</v>
      </c>
      <c r="H56" s="21">
        <v>500</v>
      </c>
      <c r="I56" s="24">
        <f t="shared" si="1"/>
        <v>3412500</v>
      </c>
    </row>
    <row r="57" spans="1:9" x14ac:dyDescent="0.25">
      <c r="A57" s="4" t="s">
        <v>11</v>
      </c>
      <c r="B57" s="5">
        <v>39</v>
      </c>
      <c r="C57" s="40">
        <v>5948</v>
      </c>
      <c r="D57" s="33">
        <v>5540</v>
      </c>
      <c r="E57" s="31">
        <v>0</v>
      </c>
      <c r="F57" s="34">
        <v>0</v>
      </c>
      <c r="G57" s="33">
        <f t="shared" si="0"/>
        <v>11488</v>
      </c>
      <c r="H57" s="21">
        <v>500</v>
      </c>
      <c r="I57" s="24">
        <f t="shared" si="1"/>
        <v>5744000</v>
      </c>
    </row>
    <row r="58" spans="1:9" x14ac:dyDescent="0.25">
      <c r="A58" s="4" t="s">
        <v>11</v>
      </c>
      <c r="B58" s="5">
        <v>40</v>
      </c>
      <c r="C58" s="40">
        <v>2926</v>
      </c>
      <c r="D58" s="33">
        <v>2780</v>
      </c>
      <c r="E58" s="31">
        <v>0</v>
      </c>
      <c r="F58" s="34">
        <v>0</v>
      </c>
      <c r="G58" s="33">
        <f t="shared" si="0"/>
        <v>5706</v>
      </c>
      <c r="H58" s="21">
        <v>500</v>
      </c>
      <c r="I58" s="24">
        <f t="shared" si="1"/>
        <v>2853000</v>
      </c>
    </row>
    <row r="59" spans="1:9" x14ac:dyDescent="0.25">
      <c r="A59" s="4" t="s">
        <v>11</v>
      </c>
      <c r="B59" s="5">
        <v>41</v>
      </c>
      <c r="C59" s="40">
        <v>2173</v>
      </c>
      <c r="D59" s="33">
        <v>3640</v>
      </c>
      <c r="E59" s="31">
        <v>0</v>
      </c>
      <c r="F59" s="34">
        <v>0</v>
      </c>
      <c r="G59" s="33">
        <f t="shared" si="0"/>
        <v>5813</v>
      </c>
      <c r="H59" s="21">
        <v>500</v>
      </c>
      <c r="I59" s="24">
        <f t="shared" si="1"/>
        <v>2906500</v>
      </c>
    </row>
    <row r="60" spans="1:9" x14ac:dyDescent="0.25">
      <c r="A60" s="4" t="s">
        <v>11</v>
      </c>
      <c r="B60" s="5">
        <v>42</v>
      </c>
      <c r="C60" s="40">
        <v>1246</v>
      </c>
      <c r="D60" s="33">
        <v>0</v>
      </c>
      <c r="E60" s="31">
        <v>0</v>
      </c>
      <c r="F60" s="34">
        <v>0</v>
      </c>
      <c r="G60" s="33">
        <f t="shared" si="0"/>
        <v>1246</v>
      </c>
      <c r="H60" s="21">
        <v>500</v>
      </c>
      <c r="I60" s="24">
        <f t="shared" si="1"/>
        <v>623000</v>
      </c>
    </row>
    <row r="61" spans="1:9" x14ac:dyDescent="0.25">
      <c r="A61" s="4" t="s">
        <v>12</v>
      </c>
      <c r="B61" s="5">
        <v>5</v>
      </c>
      <c r="C61" s="40">
        <v>4500</v>
      </c>
      <c r="D61" s="33">
        <v>22473</v>
      </c>
      <c r="E61" s="31">
        <v>0</v>
      </c>
      <c r="F61" s="34">
        <v>0</v>
      </c>
      <c r="G61" s="33">
        <f t="shared" si="0"/>
        <v>26973</v>
      </c>
      <c r="H61" s="18">
        <v>30.48</v>
      </c>
      <c r="I61" s="24">
        <f t="shared" si="1"/>
        <v>822137.04</v>
      </c>
    </row>
    <row r="62" spans="1:9" x14ac:dyDescent="0.25">
      <c r="A62" s="4" t="s">
        <v>12</v>
      </c>
      <c r="B62" s="5">
        <v>6</v>
      </c>
      <c r="C62" s="40">
        <v>0</v>
      </c>
      <c r="D62" s="33">
        <v>16205</v>
      </c>
      <c r="E62" s="31">
        <v>0</v>
      </c>
      <c r="F62" s="34">
        <v>0</v>
      </c>
      <c r="G62" s="33">
        <f t="shared" si="0"/>
        <v>16205</v>
      </c>
      <c r="H62" s="18">
        <v>30.48</v>
      </c>
      <c r="I62" s="24">
        <f t="shared" si="1"/>
        <v>493928.4</v>
      </c>
    </row>
    <row r="63" spans="1:9" x14ac:dyDescent="0.25">
      <c r="A63" s="4" t="s">
        <v>12</v>
      </c>
      <c r="B63" s="5">
        <v>7</v>
      </c>
      <c r="C63" s="40">
        <v>0</v>
      </c>
      <c r="D63" s="33">
        <v>49207</v>
      </c>
      <c r="E63" s="31">
        <v>0</v>
      </c>
      <c r="F63" s="34">
        <v>0</v>
      </c>
      <c r="G63" s="33">
        <f t="shared" si="0"/>
        <v>49207</v>
      </c>
      <c r="H63" s="18">
        <v>30.48</v>
      </c>
      <c r="I63" s="24">
        <f t="shared" si="1"/>
        <v>1499829.36</v>
      </c>
    </row>
    <row r="64" spans="1:9" x14ac:dyDescent="0.25">
      <c r="A64" s="4" t="s">
        <v>12</v>
      </c>
      <c r="B64" s="5">
        <v>8</v>
      </c>
      <c r="C64" s="40">
        <v>12000</v>
      </c>
      <c r="D64" s="33">
        <v>62110</v>
      </c>
      <c r="E64" s="31">
        <v>0</v>
      </c>
      <c r="F64" s="34">
        <v>0</v>
      </c>
      <c r="G64" s="33">
        <f t="shared" si="0"/>
        <v>74110</v>
      </c>
      <c r="H64" s="18">
        <v>31.41</v>
      </c>
      <c r="I64" s="24">
        <f t="shared" si="1"/>
        <v>2327795.1</v>
      </c>
    </row>
    <row r="65" spans="1:9" x14ac:dyDescent="0.25">
      <c r="A65" s="4" t="s">
        <v>12</v>
      </c>
      <c r="B65" s="5">
        <v>9</v>
      </c>
      <c r="C65" s="40">
        <v>0</v>
      </c>
      <c r="D65" s="33">
        <v>7209</v>
      </c>
      <c r="E65" s="38">
        <v>0</v>
      </c>
      <c r="F65" s="34">
        <v>0</v>
      </c>
      <c r="G65" s="33">
        <f t="shared" si="0"/>
        <v>7209</v>
      </c>
      <c r="H65" s="18">
        <v>31.41</v>
      </c>
      <c r="I65" s="24">
        <f t="shared" si="1"/>
        <v>226434.69</v>
      </c>
    </row>
    <row r="66" spans="1:9" x14ac:dyDescent="0.25">
      <c r="A66" s="4" t="s">
        <v>12</v>
      </c>
      <c r="B66" s="5">
        <v>10</v>
      </c>
      <c r="C66" s="40">
        <v>0</v>
      </c>
      <c r="D66" s="33">
        <v>27311</v>
      </c>
      <c r="E66" s="31">
        <v>0</v>
      </c>
      <c r="F66" s="34">
        <v>0</v>
      </c>
      <c r="G66" s="33">
        <f t="shared" si="0"/>
        <v>27311</v>
      </c>
      <c r="H66" s="18">
        <v>31.41</v>
      </c>
      <c r="I66" s="24">
        <f t="shared" si="1"/>
        <v>857838.51</v>
      </c>
    </row>
    <row r="67" spans="1:9" x14ac:dyDescent="0.25">
      <c r="A67" s="4" t="s">
        <v>13</v>
      </c>
      <c r="B67" s="51" t="s">
        <v>14</v>
      </c>
      <c r="C67" s="40">
        <v>0</v>
      </c>
      <c r="D67" s="52">
        <v>744</v>
      </c>
      <c r="E67" s="37">
        <v>0</v>
      </c>
      <c r="F67" s="53">
        <v>0</v>
      </c>
      <c r="G67" s="33">
        <f t="shared" si="0"/>
        <v>744</v>
      </c>
      <c r="H67" s="21">
        <v>436.6</v>
      </c>
      <c r="I67" s="24">
        <f t="shared" si="1"/>
        <v>324830.40000000002</v>
      </c>
    </row>
    <row r="68" spans="1:9" ht="15.75" thickBot="1" x14ac:dyDescent="0.3">
      <c r="A68" s="6" t="s">
        <v>13</v>
      </c>
      <c r="B68" s="7" t="s">
        <v>15</v>
      </c>
      <c r="C68" s="79">
        <v>22134</v>
      </c>
      <c r="D68" s="41">
        <v>66477</v>
      </c>
      <c r="E68" s="32">
        <v>0</v>
      </c>
      <c r="F68" s="41">
        <v>840</v>
      </c>
      <c r="G68" s="83">
        <f t="shared" si="0"/>
        <v>89451</v>
      </c>
      <c r="H68" s="19">
        <v>394.65</v>
      </c>
      <c r="I68" s="84">
        <f t="shared" si="1"/>
        <v>35301837.149999999</v>
      </c>
    </row>
    <row r="69" spans="1:9" ht="15.75" thickBot="1" x14ac:dyDescent="0.3">
      <c r="I69" s="80">
        <f>SUM(I11:I68)</f>
        <v>242812047.85000002</v>
      </c>
    </row>
    <row r="70" spans="1:9" ht="15.75" thickTop="1" x14ac:dyDescent="0.25"/>
    <row r="71" spans="1:9" ht="16.5" thickBot="1" x14ac:dyDescent="0.3">
      <c r="B71" s="66" t="s">
        <v>16</v>
      </c>
      <c r="C71" s="66"/>
      <c r="D71" s="66"/>
    </row>
    <row r="72" spans="1:9" ht="15" customHeight="1" x14ac:dyDescent="0.25">
      <c r="B72" s="67" t="s">
        <v>17</v>
      </c>
      <c r="C72" s="60"/>
      <c r="D72" s="69" t="s">
        <v>18</v>
      </c>
      <c r="E72" s="71" t="s">
        <v>30</v>
      </c>
    </row>
    <row r="73" spans="1:9" ht="15.75" customHeight="1" thickBot="1" x14ac:dyDescent="0.3">
      <c r="B73" s="68"/>
      <c r="C73" s="61"/>
      <c r="D73" s="70"/>
      <c r="E73" s="72"/>
    </row>
    <row r="74" spans="1:9" x14ac:dyDescent="0.25">
      <c r="B74" s="8" t="s">
        <v>19</v>
      </c>
      <c r="C74" s="8"/>
      <c r="D74" s="9">
        <f>+G11+G13+G14+G15+G16+G17+G19+G12+G18</f>
        <v>127100</v>
      </c>
      <c r="E74" s="27">
        <f>+I11+I13+I14+I15+I16+I17+I19+I12+I18</f>
        <v>39735273</v>
      </c>
    </row>
    <row r="75" spans="1:9" x14ac:dyDescent="0.25">
      <c r="B75" s="10" t="s">
        <v>20</v>
      </c>
      <c r="C75" s="10"/>
      <c r="D75" s="11">
        <f>+G21+G22+G23+G24+G25+G26+G28+G20+G27</f>
        <v>92655</v>
      </c>
      <c r="E75" s="28">
        <f>+I21+I22+I23+I24+I25+I26+I28+I27+I20</f>
        <v>16787830.199999999</v>
      </c>
    </row>
    <row r="76" spans="1:9" x14ac:dyDescent="0.25">
      <c r="B76" s="10" t="s">
        <v>21</v>
      </c>
      <c r="C76" s="10"/>
      <c r="D76" s="11">
        <f>+G29+G30+G31+G32+G33+G34+G35+G36+G37+G38+G39+G40+G41+G42+G43+G44</f>
        <v>163818</v>
      </c>
      <c r="E76" s="28">
        <f>+I29+I30+I31+I32+I33+I34+I35+I36+I37+I38+I39+I40+I41+I42+I43++I44</f>
        <v>81265575</v>
      </c>
    </row>
    <row r="77" spans="1:9" x14ac:dyDescent="0.25">
      <c r="B77" s="10" t="s">
        <v>22</v>
      </c>
      <c r="C77" s="10"/>
      <c r="D77" s="11">
        <f>+G45+G46+G47+G48+G49+G50+G51+G52+G53+G54+G55+G56+G58+G57++G59+G60</f>
        <v>129613</v>
      </c>
      <c r="E77" s="28">
        <f>+I45+I46+I47+I48+I49+I50+I51+I52+I53+I54+I55+I56+I57+I58+I59+I60</f>
        <v>63168739</v>
      </c>
    </row>
    <row r="78" spans="1:9" x14ac:dyDescent="0.25">
      <c r="B78" s="12" t="s">
        <v>23</v>
      </c>
      <c r="C78" s="12"/>
      <c r="D78" s="13">
        <f>SUM(D76:D77)</f>
        <v>293431</v>
      </c>
      <c r="E78" s="29">
        <f>SUM(E76:E77)</f>
        <v>144434314</v>
      </c>
    </row>
    <row r="79" spans="1:9" x14ac:dyDescent="0.25">
      <c r="B79" s="10" t="s">
        <v>24</v>
      </c>
      <c r="C79" s="10"/>
      <c r="D79" s="11">
        <f>+G61+G62+G63+G64+G65+G66</f>
        <v>201015</v>
      </c>
      <c r="E79" s="28">
        <f>+I61+I62+I63+I64+I65+I66</f>
        <v>6227963.1000000006</v>
      </c>
    </row>
    <row r="80" spans="1:9" x14ac:dyDescent="0.25">
      <c r="B80" s="10" t="s">
        <v>25</v>
      </c>
      <c r="C80" s="10"/>
      <c r="D80" s="11">
        <f>+G67</f>
        <v>744</v>
      </c>
      <c r="E80" s="28">
        <f>+I67</f>
        <v>324830.40000000002</v>
      </c>
    </row>
    <row r="81" spans="2:13" ht="15.75" thickBot="1" x14ac:dyDescent="0.3">
      <c r="B81" s="14" t="s">
        <v>26</v>
      </c>
      <c r="C81" s="14"/>
      <c r="D81" s="15">
        <f>+G68</f>
        <v>89451</v>
      </c>
      <c r="E81" s="30">
        <f>+I68</f>
        <v>35301837.149999999</v>
      </c>
    </row>
    <row r="82" spans="2:13" ht="15.75" thickBot="1" x14ac:dyDescent="0.3">
      <c r="E82" s="25">
        <f>+E74+E75+E78+E79+E80+E81</f>
        <v>242812047.84999999</v>
      </c>
    </row>
    <row r="83" spans="2:13" ht="15.75" thickTop="1" x14ac:dyDescent="0.25"/>
    <row r="88" spans="2:13" x14ac:dyDescent="0.25">
      <c r="J88" s="54"/>
      <c r="M88" s="54"/>
    </row>
    <row r="89" spans="2:13" x14ac:dyDescent="0.25">
      <c r="J89" s="54"/>
      <c r="M89" s="54"/>
    </row>
    <row r="90" spans="2:13" x14ac:dyDescent="0.25">
      <c r="J90" s="54"/>
      <c r="M90" s="54"/>
    </row>
    <row r="91" spans="2:13" x14ac:dyDescent="0.25">
      <c r="J91" s="54"/>
      <c r="M91" s="54"/>
    </row>
    <row r="92" spans="2:13" x14ac:dyDescent="0.25">
      <c r="J92" s="54"/>
      <c r="M92" s="54"/>
    </row>
  </sheetData>
  <mergeCells count="8">
    <mergeCell ref="A6:G6"/>
    <mergeCell ref="A7:G7"/>
    <mergeCell ref="A9:G9"/>
    <mergeCell ref="B71:D71"/>
    <mergeCell ref="B72:B73"/>
    <mergeCell ref="D72:D73"/>
    <mergeCell ref="E72:E73"/>
    <mergeCell ref="A8:G8"/>
  </mergeCells>
  <pageMargins left="0.59055118110236227" right="0" top="0" bottom="0" header="0" footer="0"/>
  <pageSetup scale="6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G113"/>
  <sheetViews>
    <sheetView workbookViewId="0">
      <selection activeCell="B38" sqref="B38"/>
    </sheetView>
  </sheetViews>
  <sheetFormatPr defaultRowHeight="15" x14ac:dyDescent="0.25"/>
  <cols>
    <col min="1" max="1" width="16.140625" bestFit="1" customWidth="1"/>
    <col min="2" max="2" width="55.5703125" bestFit="1" customWidth="1"/>
    <col min="3" max="3" width="9.140625" style="42"/>
  </cols>
  <sheetData>
    <row r="6" spans="1:3" x14ac:dyDescent="0.25">
      <c r="A6" s="64" t="s">
        <v>0</v>
      </c>
      <c r="B6" s="64"/>
      <c r="C6" s="43"/>
    </row>
    <row r="7" spans="1:3" x14ac:dyDescent="0.25">
      <c r="A7" s="64" t="s">
        <v>1</v>
      </c>
      <c r="B7" s="64"/>
      <c r="C7" s="43"/>
    </row>
    <row r="8" spans="1:3" x14ac:dyDescent="0.25">
      <c r="A8" s="65" t="s">
        <v>2</v>
      </c>
      <c r="B8" s="65"/>
      <c r="C8" s="44"/>
    </row>
    <row r="9" spans="1:3" x14ac:dyDescent="0.25">
      <c r="A9" s="73" t="s">
        <v>553</v>
      </c>
      <c r="B9" s="73"/>
      <c r="C9" s="44"/>
    </row>
    <row r="10" spans="1:3" ht="18.75" x14ac:dyDescent="0.25">
      <c r="A10" s="16" t="s">
        <v>202</v>
      </c>
      <c r="B10" s="16" t="s">
        <v>203</v>
      </c>
      <c r="C10" s="45" t="s">
        <v>204</v>
      </c>
    </row>
    <row r="11" spans="1:3" ht="15.75" x14ac:dyDescent="0.25">
      <c r="A11" s="62" t="s">
        <v>31</v>
      </c>
      <c r="B11" s="62" t="s">
        <v>508</v>
      </c>
      <c r="C11" s="63">
        <v>0</v>
      </c>
    </row>
    <row r="12" spans="1:3" ht="15.75" x14ac:dyDescent="0.25">
      <c r="A12" s="62" t="s">
        <v>208</v>
      </c>
      <c r="B12" s="62" t="s">
        <v>209</v>
      </c>
      <c r="C12" s="63" t="s">
        <v>210</v>
      </c>
    </row>
    <row r="13" spans="1:3" ht="15.75" x14ac:dyDescent="0.25">
      <c r="A13" s="62" t="s">
        <v>509</v>
      </c>
      <c r="B13" s="62" t="s">
        <v>510</v>
      </c>
      <c r="C13" s="63">
        <v>43</v>
      </c>
    </row>
    <row r="14" spans="1:3" ht="15.75" x14ac:dyDescent="0.25">
      <c r="A14" s="62" t="s">
        <v>32</v>
      </c>
      <c r="B14" s="62" t="s">
        <v>501</v>
      </c>
      <c r="C14" s="63">
        <v>80</v>
      </c>
    </row>
    <row r="15" spans="1:3" ht="15.75" x14ac:dyDescent="0.25">
      <c r="A15" s="62" t="s">
        <v>32</v>
      </c>
      <c r="B15" s="62" t="s">
        <v>33</v>
      </c>
      <c r="C15" s="63">
        <v>212</v>
      </c>
    </row>
    <row r="16" spans="1:3" ht="15.75" x14ac:dyDescent="0.25">
      <c r="A16" s="62" t="s">
        <v>211</v>
      </c>
      <c r="B16" s="62" t="s">
        <v>212</v>
      </c>
      <c r="C16" s="63">
        <v>9</v>
      </c>
    </row>
    <row r="17" spans="1:3" ht="15.75" x14ac:dyDescent="0.25">
      <c r="A17" s="62" t="s">
        <v>511</v>
      </c>
      <c r="B17" s="62" t="s">
        <v>512</v>
      </c>
      <c r="C17" s="63" t="s">
        <v>236</v>
      </c>
    </row>
    <row r="18" spans="1:3" ht="15.75" x14ac:dyDescent="0.25">
      <c r="A18" s="62" t="s">
        <v>513</v>
      </c>
      <c r="B18" s="62" t="s">
        <v>514</v>
      </c>
      <c r="C18" s="63" t="s">
        <v>220</v>
      </c>
    </row>
    <row r="19" spans="1:3" ht="15.75" x14ac:dyDescent="0.25">
      <c r="A19" s="62" t="s">
        <v>213</v>
      </c>
      <c r="B19" s="62" t="s">
        <v>214</v>
      </c>
      <c r="C19" s="63" t="s">
        <v>215</v>
      </c>
    </row>
    <row r="20" spans="1:3" ht="15.75" x14ac:dyDescent="0.25">
      <c r="A20" s="62" t="s">
        <v>502</v>
      </c>
      <c r="B20" s="62" t="s">
        <v>503</v>
      </c>
      <c r="C20" s="63">
        <v>3</v>
      </c>
    </row>
    <row r="21" spans="1:3" ht="15.75" x14ac:dyDescent="0.25">
      <c r="A21" s="62" t="s">
        <v>34</v>
      </c>
      <c r="B21" s="62" t="s">
        <v>515</v>
      </c>
      <c r="C21" s="63">
        <v>138</v>
      </c>
    </row>
    <row r="22" spans="1:3" ht="15.75" x14ac:dyDescent="0.25">
      <c r="A22" s="62" t="s">
        <v>216</v>
      </c>
      <c r="B22" s="62" t="s">
        <v>217</v>
      </c>
      <c r="C22" s="63">
        <v>389</v>
      </c>
    </row>
    <row r="23" spans="1:3" ht="15.75" x14ac:dyDescent="0.25">
      <c r="A23" s="62" t="s">
        <v>516</v>
      </c>
      <c r="B23" s="62" t="s">
        <v>517</v>
      </c>
      <c r="C23" s="63">
        <v>0</v>
      </c>
    </row>
    <row r="24" spans="1:3" ht="15.75" x14ac:dyDescent="0.25">
      <c r="A24" s="62" t="s">
        <v>35</v>
      </c>
      <c r="B24" s="62" t="s">
        <v>40</v>
      </c>
      <c r="C24" s="63">
        <v>1</v>
      </c>
    </row>
    <row r="25" spans="1:3" ht="15.75" x14ac:dyDescent="0.25">
      <c r="A25" s="62" t="s">
        <v>35</v>
      </c>
      <c r="B25" s="62" t="s">
        <v>41</v>
      </c>
      <c r="C25" s="63">
        <v>1</v>
      </c>
    </row>
    <row r="26" spans="1:3" ht="15.75" x14ac:dyDescent="0.25">
      <c r="A26" s="62" t="s">
        <v>35</v>
      </c>
      <c r="B26" s="62" t="s">
        <v>39</v>
      </c>
      <c r="C26" s="63">
        <v>210</v>
      </c>
    </row>
    <row r="27" spans="1:3" ht="15.75" x14ac:dyDescent="0.25">
      <c r="A27" s="62" t="s">
        <v>35</v>
      </c>
      <c r="B27" s="62" t="s">
        <v>38</v>
      </c>
      <c r="C27" s="63">
        <v>329</v>
      </c>
    </row>
    <row r="28" spans="1:3" ht="15.75" x14ac:dyDescent="0.25">
      <c r="A28" s="62" t="s">
        <v>35</v>
      </c>
      <c r="B28" s="62" t="s">
        <v>36</v>
      </c>
      <c r="C28" s="63">
        <v>422</v>
      </c>
    </row>
    <row r="29" spans="1:3" ht="15.75" x14ac:dyDescent="0.25">
      <c r="A29" s="62" t="s">
        <v>35</v>
      </c>
      <c r="B29" s="62" t="s">
        <v>37</v>
      </c>
      <c r="C29" s="63">
        <v>473</v>
      </c>
    </row>
    <row r="30" spans="1:3" ht="15.75" x14ac:dyDescent="0.25">
      <c r="A30" s="62" t="s">
        <v>218</v>
      </c>
      <c r="B30" s="62" t="s">
        <v>219</v>
      </c>
      <c r="C30" s="63" t="s">
        <v>220</v>
      </c>
    </row>
    <row r="31" spans="1:3" ht="15.75" x14ac:dyDescent="0.25">
      <c r="A31" s="62" t="s">
        <v>42</v>
      </c>
      <c r="B31" s="62" t="s">
        <v>44</v>
      </c>
      <c r="C31" s="63">
        <v>16</v>
      </c>
    </row>
    <row r="32" spans="1:3" ht="15.75" x14ac:dyDescent="0.25">
      <c r="A32" s="62" t="s">
        <v>42</v>
      </c>
      <c r="B32" s="62" t="s">
        <v>43</v>
      </c>
      <c r="C32" s="63">
        <v>54</v>
      </c>
    </row>
    <row r="33" spans="1:3" ht="15.75" x14ac:dyDescent="0.25">
      <c r="A33" s="62" t="s">
        <v>45</v>
      </c>
      <c r="B33" s="62" t="s">
        <v>46</v>
      </c>
      <c r="C33" s="63">
        <v>160</v>
      </c>
    </row>
    <row r="34" spans="1:3" ht="15.75" x14ac:dyDescent="0.25">
      <c r="A34" s="62" t="s">
        <v>518</v>
      </c>
      <c r="B34" s="62" t="s">
        <v>519</v>
      </c>
      <c r="C34" s="63">
        <v>23</v>
      </c>
    </row>
    <row r="35" spans="1:3" ht="15.75" x14ac:dyDescent="0.25">
      <c r="A35" s="62" t="s">
        <v>518</v>
      </c>
      <c r="B35" s="62" t="s">
        <v>520</v>
      </c>
      <c r="C35" s="63" t="s">
        <v>220</v>
      </c>
    </row>
    <row r="36" spans="1:3" ht="15.75" x14ac:dyDescent="0.25">
      <c r="A36" s="62" t="s">
        <v>47</v>
      </c>
      <c r="B36" s="62" t="s">
        <v>49</v>
      </c>
      <c r="C36" s="63">
        <v>114</v>
      </c>
    </row>
    <row r="37" spans="1:3" ht="15.75" x14ac:dyDescent="0.25">
      <c r="A37" s="62" t="s">
        <v>47</v>
      </c>
      <c r="B37" s="62" t="s">
        <v>48</v>
      </c>
      <c r="C37" s="63">
        <v>120</v>
      </c>
    </row>
    <row r="38" spans="1:3" ht="15.75" x14ac:dyDescent="0.25">
      <c r="A38" s="62" t="s">
        <v>50</v>
      </c>
      <c r="B38" s="62" t="s">
        <v>54</v>
      </c>
      <c r="C38" s="63">
        <v>60</v>
      </c>
    </row>
    <row r="39" spans="1:3" ht="15.75" x14ac:dyDescent="0.25">
      <c r="A39" s="62" t="s">
        <v>50</v>
      </c>
      <c r="B39" s="62" t="s">
        <v>53</v>
      </c>
      <c r="C39" s="63">
        <v>219</v>
      </c>
    </row>
    <row r="40" spans="1:3" ht="15.75" x14ac:dyDescent="0.25">
      <c r="A40" s="62" t="s">
        <v>50</v>
      </c>
      <c r="B40" s="62" t="s">
        <v>52</v>
      </c>
      <c r="C40" s="63">
        <v>318</v>
      </c>
    </row>
    <row r="41" spans="1:3" ht="15.75" x14ac:dyDescent="0.25">
      <c r="A41" s="62" t="s">
        <v>50</v>
      </c>
      <c r="B41" s="62" t="s">
        <v>51</v>
      </c>
      <c r="C41" s="63">
        <v>394</v>
      </c>
    </row>
    <row r="42" spans="1:3" ht="15.75" x14ac:dyDescent="0.25">
      <c r="A42" s="62" t="s">
        <v>50</v>
      </c>
      <c r="B42" s="62" t="s">
        <v>221</v>
      </c>
      <c r="C42" s="63" t="s">
        <v>249</v>
      </c>
    </row>
    <row r="43" spans="1:3" ht="15.75" x14ac:dyDescent="0.25">
      <c r="A43" s="62" t="s">
        <v>521</v>
      </c>
      <c r="B43" s="62" t="s">
        <v>522</v>
      </c>
      <c r="C43" s="63">
        <v>533</v>
      </c>
    </row>
    <row r="44" spans="1:3" ht="15.75" x14ac:dyDescent="0.25">
      <c r="A44" s="62" t="s">
        <v>207</v>
      </c>
      <c r="B44" s="62" t="s">
        <v>110</v>
      </c>
      <c r="C44" s="63">
        <v>36</v>
      </c>
    </row>
    <row r="45" spans="1:3" ht="15.75" x14ac:dyDescent="0.25">
      <c r="A45" s="62" t="s">
        <v>523</v>
      </c>
      <c r="B45" s="62" t="s">
        <v>522</v>
      </c>
      <c r="C45" s="63" t="s">
        <v>524</v>
      </c>
    </row>
    <row r="46" spans="1:3" ht="15.75" x14ac:dyDescent="0.25">
      <c r="A46" s="62" t="s">
        <v>55</v>
      </c>
      <c r="B46" s="62" t="s">
        <v>504</v>
      </c>
      <c r="C46" s="63">
        <v>143</v>
      </c>
    </row>
    <row r="47" spans="1:3" ht="15.75" x14ac:dyDescent="0.25">
      <c r="A47" s="62" t="s">
        <v>55</v>
      </c>
      <c r="B47" s="62" t="s">
        <v>57</v>
      </c>
      <c r="C47" s="63">
        <v>6</v>
      </c>
    </row>
    <row r="48" spans="1:3" ht="15.75" x14ac:dyDescent="0.25">
      <c r="A48" s="62" t="s">
        <v>55</v>
      </c>
      <c r="B48" s="62" t="s">
        <v>56</v>
      </c>
      <c r="C48" s="63">
        <v>39894</v>
      </c>
    </row>
    <row r="49" spans="1:3" ht="15.75" x14ac:dyDescent="0.25">
      <c r="A49" s="62" t="s">
        <v>58</v>
      </c>
      <c r="B49" s="62" t="s">
        <v>223</v>
      </c>
      <c r="C49" s="63">
        <v>22</v>
      </c>
    </row>
    <row r="50" spans="1:3" ht="15.75" x14ac:dyDescent="0.25">
      <c r="A50" s="62" t="s">
        <v>58</v>
      </c>
      <c r="B50" s="62" t="s">
        <v>224</v>
      </c>
      <c r="C50" s="63">
        <v>10</v>
      </c>
    </row>
    <row r="51" spans="1:3" ht="15.75" x14ac:dyDescent="0.25">
      <c r="A51" s="62" t="s">
        <v>58</v>
      </c>
      <c r="B51" s="62" t="s">
        <v>525</v>
      </c>
      <c r="C51" s="63" t="s">
        <v>220</v>
      </c>
    </row>
    <row r="52" spans="1:3" ht="15.75" x14ac:dyDescent="0.25">
      <c r="A52" s="62" t="s">
        <v>59</v>
      </c>
      <c r="B52" s="62" t="s">
        <v>60</v>
      </c>
      <c r="C52" s="63">
        <v>60</v>
      </c>
    </row>
    <row r="53" spans="1:3" ht="15.75" x14ac:dyDescent="0.25">
      <c r="A53" s="62" t="s">
        <v>225</v>
      </c>
      <c r="B53" s="62" t="s">
        <v>226</v>
      </c>
      <c r="C53" s="63" t="s">
        <v>227</v>
      </c>
    </row>
    <row r="54" spans="1:3" ht="15.75" x14ac:dyDescent="0.25">
      <c r="A54" s="62" t="s">
        <v>61</v>
      </c>
      <c r="B54" s="62" t="s">
        <v>62</v>
      </c>
      <c r="C54" s="63">
        <v>82</v>
      </c>
    </row>
    <row r="55" spans="1:3" ht="15.75" x14ac:dyDescent="0.25">
      <c r="A55" s="62" t="s">
        <v>61</v>
      </c>
      <c r="B55" s="62" t="s">
        <v>526</v>
      </c>
      <c r="C55" s="63">
        <v>58</v>
      </c>
    </row>
    <row r="56" spans="1:3" ht="15.75" x14ac:dyDescent="0.25">
      <c r="A56" s="62" t="s">
        <v>228</v>
      </c>
      <c r="B56" s="62" t="s">
        <v>229</v>
      </c>
      <c r="C56" s="63">
        <v>8</v>
      </c>
    </row>
    <row r="57" spans="1:3" ht="15.75" x14ac:dyDescent="0.25">
      <c r="A57" s="62" t="s">
        <v>64</v>
      </c>
      <c r="B57" s="62" t="s">
        <v>65</v>
      </c>
      <c r="C57" s="63">
        <v>2</v>
      </c>
    </row>
    <row r="58" spans="1:3" ht="15.75" x14ac:dyDescent="0.25">
      <c r="A58" s="62" t="s">
        <v>66</v>
      </c>
      <c r="B58" s="62" t="s">
        <v>67</v>
      </c>
      <c r="C58" s="63">
        <v>35</v>
      </c>
    </row>
    <row r="59" spans="1:3" ht="15.75" x14ac:dyDescent="0.25">
      <c r="A59" s="62" t="s">
        <v>68</v>
      </c>
      <c r="B59" s="62" t="s">
        <v>69</v>
      </c>
      <c r="C59" s="63">
        <v>23389</v>
      </c>
    </row>
    <row r="60" spans="1:3" ht="15.75" x14ac:dyDescent="0.25">
      <c r="A60" s="62" t="s">
        <v>68</v>
      </c>
      <c r="B60" s="62" t="s">
        <v>528</v>
      </c>
      <c r="C60" s="63" t="s">
        <v>529</v>
      </c>
    </row>
    <row r="61" spans="1:3" ht="15.75" x14ac:dyDescent="0.25">
      <c r="A61" s="62" t="s">
        <v>68</v>
      </c>
      <c r="B61" s="62" t="s">
        <v>231</v>
      </c>
      <c r="C61" s="63" t="s">
        <v>527</v>
      </c>
    </row>
    <row r="62" spans="1:3" ht="15.75" x14ac:dyDescent="0.25">
      <c r="A62" s="62" t="s">
        <v>68</v>
      </c>
      <c r="B62" s="62" t="s">
        <v>232</v>
      </c>
      <c r="C62" s="63" t="s">
        <v>530</v>
      </c>
    </row>
    <row r="63" spans="1:3" ht="15.75" x14ac:dyDescent="0.25">
      <c r="A63" s="62" t="s">
        <v>70</v>
      </c>
      <c r="B63" s="62" t="s">
        <v>71</v>
      </c>
      <c r="C63" s="63">
        <v>69</v>
      </c>
    </row>
    <row r="64" spans="1:3" ht="15.75" x14ac:dyDescent="0.25">
      <c r="A64" s="62" t="s">
        <v>234</v>
      </c>
      <c r="B64" s="62" t="s">
        <v>564</v>
      </c>
      <c r="C64" s="63">
        <v>40</v>
      </c>
    </row>
    <row r="65" spans="1:7" ht="15.75" x14ac:dyDescent="0.25">
      <c r="A65" s="62" t="s">
        <v>72</v>
      </c>
      <c r="B65" s="62" t="s">
        <v>73</v>
      </c>
      <c r="C65" s="63">
        <v>3</v>
      </c>
    </row>
    <row r="66" spans="1:7" ht="15.75" x14ac:dyDescent="0.25">
      <c r="A66" s="62" t="s">
        <v>74</v>
      </c>
      <c r="B66" s="62" t="s">
        <v>75</v>
      </c>
      <c r="C66" s="63">
        <v>312</v>
      </c>
    </row>
    <row r="67" spans="1:7" ht="15.75" x14ac:dyDescent="0.25">
      <c r="A67" s="62" t="s">
        <v>74</v>
      </c>
      <c r="B67" s="62" t="s">
        <v>76</v>
      </c>
      <c r="C67" s="63">
        <v>107</v>
      </c>
    </row>
    <row r="68" spans="1:7" ht="15.75" x14ac:dyDescent="0.25">
      <c r="A68" s="62" t="s">
        <v>74</v>
      </c>
      <c r="B68" s="62" t="s">
        <v>505</v>
      </c>
      <c r="C68" s="63">
        <v>146</v>
      </c>
    </row>
    <row r="69" spans="1:7" ht="15.75" x14ac:dyDescent="0.25">
      <c r="A69" s="62" t="s">
        <v>74</v>
      </c>
      <c r="B69" s="62" t="s">
        <v>531</v>
      </c>
      <c r="C69" s="63">
        <v>12</v>
      </c>
    </row>
    <row r="70" spans="1:7" ht="15.75" x14ac:dyDescent="0.25">
      <c r="A70" s="62" t="s">
        <v>74</v>
      </c>
      <c r="B70" s="62" t="s">
        <v>235</v>
      </c>
      <c r="C70" s="63">
        <v>2</v>
      </c>
    </row>
    <row r="71" spans="1:7" ht="15.75" x14ac:dyDescent="0.25">
      <c r="A71" s="62" t="s">
        <v>77</v>
      </c>
      <c r="B71" s="62" t="s">
        <v>78</v>
      </c>
      <c r="C71" s="63">
        <v>161</v>
      </c>
      <c r="G71" s="86"/>
    </row>
    <row r="72" spans="1:7" ht="15.75" x14ac:dyDescent="0.25">
      <c r="A72" s="62" t="s">
        <v>506</v>
      </c>
      <c r="B72" s="62" t="s">
        <v>205</v>
      </c>
      <c r="C72" s="63">
        <v>8</v>
      </c>
      <c r="G72" s="86"/>
    </row>
    <row r="73" spans="1:7" ht="15.75" x14ac:dyDescent="0.25">
      <c r="A73" s="62" t="s">
        <v>82</v>
      </c>
      <c r="B73" s="62" t="s">
        <v>83</v>
      </c>
      <c r="C73" s="63">
        <v>20</v>
      </c>
      <c r="G73" s="86"/>
    </row>
    <row r="74" spans="1:7" ht="15.75" x14ac:dyDescent="0.25">
      <c r="A74" s="62" t="s">
        <v>82</v>
      </c>
      <c r="B74" s="62" t="s">
        <v>84</v>
      </c>
      <c r="C74" s="63">
        <v>100</v>
      </c>
      <c r="G74" s="86"/>
    </row>
    <row r="75" spans="1:7" ht="15.75" x14ac:dyDescent="0.25">
      <c r="A75" s="62" t="s">
        <v>532</v>
      </c>
      <c r="B75" s="62" t="s">
        <v>533</v>
      </c>
      <c r="C75" s="63" t="s">
        <v>324</v>
      </c>
      <c r="G75" s="86"/>
    </row>
    <row r="76" spans="1:7" ht="15.75" x14ac:dyDescent="0.25">
      <c r="A76" s="62" t="s">
        <v>79</v>
      </c>
      <c r="B76" s="62" t="s">
        <v>81</v>
      </c>
      <c r="C76" s="63">
        <v>16</v>
      </c>
      <c r="G76" s="86"/>
    </row>
    <row r="77" spans="1:7" ht="15.75" x14ac:dyDescent="0.25">
      <c r="A77" s="62" t="s">
        <v>79</v>
      </c>
      <c r="B77" s="62" t="s">
        <v>80</v>
      </c>
      <c r="C77" s="63">
        <v>119</v>
      </c>
      <c r="G77" s="86"/>
    </row>
    <row r="78" spans="1:7" ht="15.75" x14ac:dyDescent="0.25">
      <c r="A78" s="62" t="s">
        <v>536</v>
      </c>
      <c r="B78" s="62" t="s">
        <v>537</v>
      </c>
      <c r="C78" s="63" t="s">
        <v>210</v>
      </c>
      <c r="G78" s="86"/>
    </row>
    <row r="79" spans="1:7" ht="15.75" x14ac:dyDescent="0.25">
      <c r="A79" s="62" t="s">
        <v>534</v>
      </c>
      <c r="B79" s="62" t="s">
        <v>535</v>
      </c>
      <c r="C79" s="63" t="s">
        <v>210</v>
      </c>
      <c r="G79" s="86"/>
    </row>
    <row r="80" spans="1:7" ht="15.75" x14ac:dyDescent="0.25">
      <c r="A80" s="62" t="s">
        <v>85</v>
      </c>
      <c r="B80" s="62" t="s">
        <v>87</v>
      </c>
      <c r="C80" s="63">
        <v>1</v>
      </c>
      <c r="G80" s="86"/>
    </row>
    <row r="81" spans="1:7" ht="15.75" x14ac:dyDescent="0.25">
      <c r="A81" s="62" t="s">
        <v>85</v>
      </c>
      <c r="B81" s="62" t="s">
        <v>88</v>
      </c>
      <c r="C81" s="63">
        <v>1</v>
      </c>
      <c r="G81" s="86"/>
    </row>
    <row r="82" spans="1:7" ht="15.75" x14ac:dyDescent="0.25">
      <c r="A82" s="62" t="s">
        <v>85</v>
      </c>
      <c r="B82" s="62" t="s">
        <v>89</v>
      </c>
      <c r="C82" s="63">
        <v>1</v>
      </c>
      <c r="G82" s="86"/>
    </row>
    <row r="83" spans="1:7" ht="15.75" x14ac:dyDescent="0.25">
      <c r="A83" s="62" t="s">
        <v>85</v>
      </c>
      <c r="B83" s="62" t="s">
        <v>86</v>
      </c>
      <c r="C83" s="63">
        <v>2</v>
      </c>
      <c r="G83" s="86"/>
    </row>
    <row r="84" spans="1:7" ht="15.75" x14ac:dyDescent="0.25">
      <c r="A84" s="62" t="s">
        <v>90</v>
      </c>
      <c r="B84" s="62" t="s">
        <v>91</v>
      </c>
      <c r="C84" s="63">
        <v>259</v>
      </c>
      <c r="G84" s="86"/>
    </row>
    <row r="85" spans="1:7" ht="15.75" x14ac:dyDescent="0.25">
      <c r="A85" s="62" t="s">
        <v>92</v>
      </c>
      <c r="B85" s="62" t="s">
        <v>538</v>
      </c>
      <c r="C85" s="63">
        <v>93</v>
      </c>
      <c r="G85" s="86"/>
    </row>
    <row r="86" spans="1:7" ht="15.75" x14ac:dyDescent="0.25">
      <c r="A86" s="62" t="s">
        <v>63</v>
      </c>
      <c r="B86" s="62" t="s">
        <v>93</v>
      </c>
      <c r="C86" s="63">
        <v>70</v>
      </c>
      <c r="G86" s="86"/>
    </row>
    <row r="87" spans="1:7" ht="15.75" x14ac:dyDescent="0.25">
      <c r="A87" s="62" t="s">
        <v>539</v>
      </c>
      <c r="B87" s="62" t="s">
        <v>540</v>
      </c>
      <c r="C87" s="63">
        <v>3</v>
      </c>
      <c r="G87" s="86"/>
    </row>
    <row r="88" spans="1:7" ht="15.75" x14ac:dyDescent="0.25">
      <c r="A88" s="62" t="s">
        <v>94</v>
      </c>
      <c r="B88" s="62" t="s">
        <v>95</v>
      </c>
      <c r="C88" s="63">
        <v>133</v>
      </c>
      <c r="G88" s="86"/>
    </row>
    <row r="89" spans="1:7" ht="15.75" x14ac:dyDescent="0.25">
      <c r="A89" s="62" t="s">
        <v>507</v>
      </c>
      <c r="B89" s="62" t="s">
        <v>206</v>
      </c>
      <c r="C89" s="63">
        <v>7</v>
      </c>
      <c r="G89" s="86"/>
    </row>
    <row r="90" spans="1:7" ht="15.75" x14ac:dyDescent="0.25">
      <c r="A90" s="62" t="s">
        <v>96</v>
      </c>
      <c r="B90" s="62" t="s">
        <v>522</v>
      </c>
      <c r="C90" s="63" t="s">
        <v>215</v>
      </c>
      <c r="G90" s="86"/>
    </row>
    <row r="91" spans="1:7" ht="15.75" x14ac:dyDescent="0.25">
      <c r="A91" s="62" t="s">
        <v>543</v>
      </c>
      <c r="B91" s="62" t="s">
        <v>544</v>
      </c>
      <c r="C91" s="63" t="s">
        <v>222</v>
      </c>
      <c r="G91" s="86"/>
    </row>
    <row r="92" spans="1:7" ht="15.75" x14ac:dyDescent="0.25">
      <c r="A92" s="62" t="s">
        <v>541</v>
      </c>
      <c r="B92" s="62" t="s">
        <v>542</v>
      </c>
      <c r="C92" s="63">
        <v>580</v>
      </c>
      <c r="G92" s="86"/>
    </row>
    <row r="93" spans="1:7" ht="15.75" x14ac:dyDescent="0.25">
      <c r="A93" s="62" t="s">
        <v>97</v>
      </c>
      <c r="B93" s="62" t="s">
        <v>98</v>
      </c>
      <c r="C93" s="63">
        <v>5167</v>
      </c>
      <c r="G93" s="86"/>
    </row>
    <row r="94" spans="1:7" ht="15.75" x14ac:dyDescent="0.25">
      <c r="A94" s="62" t="s">
        <v>97</v>
      </c>
      <c r="B94" s="62" t="s">
        <v>99</v>
      </c>
      <c r="C94" s="63">
        <v>60</v>
      </c>
      <c r="G94" s="86"/>
    </row>
    <row r="95" spans="1:7" ht="15.75" x14ac:dyDescent="0.25">
      <c r="A95" s="62" t="s">
        <v>97</v>
      </c>
      <c r="B95" s="62" t="s">
        <v>100</v>
      </c>
      <c r="C95" s="63">
        <v>72</v>
      </c>
      <c r="G95" s="86"/>
    </row>
    <row r="96" spans="1:7" ht="15.75" x14ac:dyDescent="0.25">
      <c r="A96" s="62" t="s">
        <v>101</v>
      </c>
      <c r="B96" s="62" t="s">
        <v>102</v>
      </c>
      <c r="C96" s="63">
        <v>81</v>
      </c>
      <c r="G96" s="86"/>
    </row>
    <row r="97" spans="1:7" s="85" customFormat="1" ht="15.75" x14ac:dyDescent="0.25">
      <c r="A97" s="62" t="s">
        <v>101</v>
      </c>
      <c r="B97" s="62" t="s">
        <v>565</v>
      </c>
      <c r="C97" s="63">
        <v>8</v>
      </c>
      <c r="G97" s="86"/>
    </row>
    <row r="98" spans="1:7" ht="15.75" x14ac:dyDescent="0.25">
      <c r="A98" s="62" t="s">
        <v>545</v>
      </c>
      <c r="B98" s="62" t="s">
        <v>546</v>
      </c>
      <c r="C98" s="63">
        <v>48</v>
      </c>
      <c r="G98" s="86"/>
    </row>
    <row r="99" spans="1:7" ht="15.75" x14ac:dyDescent="0.25">
      <c r="A99" s="62" t="s">
        <v>103</v>
      </c>
      <c r="B99" s="62" t="s">
        <v>104</v>
      </c>
      <c r="C99" s="63">
        <v>87</v>
      </c>
      <c r="G99" s="86"/>
    </row>
    <row r="100" spans="1:7" ht="15.75" x14ac:dyDescent="0.25">
      <c r="A100" s="62" t="s">
        <v>237</v>
      </c>
      <c r="B100" s="62" t="s">
        <v>238</v>
      </c>
      <c r="C100" s="63" t="s">
        <v>239</v>
      </c>
      <c r="G100" s="86"/>
    </row>
    <row r="101" spans="1:7" ht="15.75" x14ac:dyDescent="0.25">
      <c r="A101" s="62" t="s">
        <v>105</v>
      </c>
      <c r="B101" s="62" t="s">
        <v>106</v>
      </c>
      <c r="C101" s="63">
        <v>6</v>
      </c>
      <c r="G101" s="86"/>
    </row>
    <row r="102" spans="1:7" ht="15.75" x14ac:dyDescent="0.25">
      <c r="A102" s="62" t="s">
        <v>240</v>
      </c>
      <c r="B102" s="62" t="s">
        <v>241</v>
      </c>
      <c r="C102" s="63">
        <v>120</v>
      </c>
      <c r="G102" s="86"/>
    </row>
    <row r="103" spans="1:7" ht="15.75" x14ac:dyDescent="0.25">
      <c r="A103" s="62" t="s">
        <v>107</v>
      </c>
      <c r="B103" s="62" t="s">
        <v>108</v>
      </c>
      <c r="C103" s="63">
        <v>72</v>
      </c>
      <c r="G103" s="86"/>
    </row>
    <row r="104" spans="1:7" ht="15.75" x14ac:dyDescent="0.25">
      <c r="A104" s="62" t="s">
        <v>547</v>
      </c>
      <c r="B104" s="62" t="s">
        <v>548</v>
      </c>
      <c r="C104" s="63" t="s">
        <v>374</v>
      </c>
      <c r="G104" s="86"/>
    </row>
    <row r="105" spans="1:7" ht="15.75" x14ac:dyDescent="0.25">
      <c r="A105" s="62" t="s">
        <v>109</v>
      </c>
      <c r="B105" s="62" t="s">
        <v>110</v>
      </c>
      <c r="C105" s="63">
        <v>97</v>
      </c>
      <c r="G105" s="86"/>
    </row>
    <row r="106" spans="1:7" ht="15.75" x14ac:dyDescent="0.25">
      <c r="A106" s="62" t="s">
        <v>242</v>
      </c>
      <c r="B106" s="62" t="s">
        <v>243</v>
      </c>
      <c r="C106" s="63">
        <v>6</v>
      </c>
      <c r="G106" s="86"/>
    </row>
    <row r="107" spans="1:7" ht="15.75" x14ac:dyDescent="0.25">
      <c r="A107" s="62" t="s">
        <v>111</v>
      </c>
      <c r="B107" s="62" t="s">
        <v>112</v>
      </c>
      <c r="C107" s="63">
        <v>45</v>
      </c>
    </row>
    <row r="108" spans="1:7" ht="15.75" x14ac:dyDescent="0.25">
      <c r="A108" s="62" t="s">
        <v>113</v>
      </c>
      <c r="B108" s="62" t="s">
        <v>549</v>
      </c>
      <c r="C108" s="63">
        <v>193</v>
      </c>
    </row>
    <row r="109" spans="1:7" s="85" customFormat="1" ht="15.75" x14ac:dyDescent="0.25">
      <c r="A109" s="62" t="s">
        <v>113</v>
      </c>
      <c r="B109" s="62" t="s">
        <v>554</v>
      </c>
      <c r="C109" s="63">
        <v>2</v>
      </c>
    </row>
    <row r="110" spans="1:7" ht="15.75" x14ac:dyDescent="0.25">
      <c r="A110" s="62" t="s">
        <v>244</v>
      </c>
      <c r="B110" s="62" t="s">
        <v>245</v>
      </c>
      <c r="C110" s="63">
        <v>18</v>
      </c>
    </row>
    <row r="111" spans="1:7" ht="15.75" x14ac:dyDescent="0.25">
      <c r="A111" s="62" t="s">
        <v>114</v>
      </c>
      <c r="B111" s="62" t="s">
        <v>115</v>
      </c>
      <c r="C111" s="63">
        <v>30</v>
      </c>
    </row>
    <row r="112" spans="1:7" ht="15.75" x14ac:dyDescent="0.25">
      <c r="A112" s="62" t="s">
        <v>114</v>
      </c>
      <c r="B112" s="62" t="s">
        <v>246</v>
      </c>
      <c r="C112" s="63" t="s">
        <v>210</v>
      </c>
    </row>
    <row r="113" spans="1:3" ht="15.75" x14ac:dyDescent="0.25">
      <c r="A113" s="62" t="s">
        <v>114</v>
      </c>
      <c r="B113" s="62" t="s">
        <v>550</v>
      </c>
      <c r="C113" s="63">
        <v>5</v>
      </c>
    </row>
  </sheetData>
  <mergeCells count="4">
    <mergeCell ref="A6:B6"/>
    <mergeCell ref="A7:B7"/>
    <mergeCell ref="A8:B8"/>
    <mergeCell ref="A9:B9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236"/>
  <sheetViews>
    <sheetView tabSelected="1" zoomScaleNormal="100" workbookViewId="0">
      <selection activeCell="B229" sqref="B229"/>
    </sheetView>
  </sheetViews>
  <sheetFormatPr defaultRowHeight="15" x14ac:dyDescent="0.25"/>
  <cols>
    <col min="1" max="1" width="25.42578125" bestFit="1" customWidth="1"/>
    <col min="2" max="2" width="62" bestFit="1" customWidth="1"/>
    <col min="3" max="3" width="9.140625" style="48"/>
  </cols>
  <sheetData>
    <row r="6" spans="1:8" x14ac:dyDescent="0.25">
      <c r="A6" s="64" t="s">
        <v>0</v>
      </c>
      <c r="B6" s="64"/>
      <c r="C6" s="46"/>
    </row>
    <row r="7" spans="1:8" x14ac:dyDescent="0.25">
      <c r="A7" s="64" t="s">
        <v>1</v>
      </c>
      <c r="B7" s="64"/>
      <c r="C7" s="46"/>
    </row>
    <row r="8" spans="1:8" x14ac:dyDescent="0.25">
      <c r="A8" s="65" t="s">
        <v>2</v>
      </c>
      <c r="B8" s="65"/>
      <c r="C8" s="47"/>
      <c r="H8" s="56"/>
    </row>
    <row r="9" spans="1:8" x14ac:dyDescent="0.25">
      <c r="A9" s="73" t="s">
        <v>553</v>
      </c>
      <c r="B9" s="73"/>
      <c r="C9" s="47"/>
      <c r="H9" s="56"/>
    </row>
    <row r="10" spans="1:8" ht="18.75" x14ac:dyDescent="0.25">
      <c r="A10" s="57" t="s">
        <v>202</v>
      </c>
      <c r="B10" s="57" t="s">
        <v>203</v>
      </c>
      <c r="C10" s="58" t="s">
        <v>204</v>
      </c>
      <c r="H10" s="56"/>
    </row>
    <row r="11" spans="1:8" ht="18.75" x14ac:dyDescent="0.25">
      <c r="A11" s="55" t="s">
        <v>467</v>
      </c>
      <c r="B11" s="55" t="s">
        <v>184</v>
      </c>
      <c r="C11" s="59">
        <v>1</v>
      </c>
      <c r="H11" s="56"/>
    </row>
    <row r="12" spans="1:8" ht="18.75" x14ac:dyDescent="0.25">
      <c r="A12" s="55" t="s">
        <v>355</v>
      </c>
      <c r="B12" s="55" t="s">
        <v>356</v>
      </c>
      <c r="C12" s="59" t="s">
        <v>215</v>
      </c>
      <c r="H12" s="56"/>
    </row>
    <row r="13" spans="1:8" ht="18.75" x14ac:dyDescent="0.25">
      <c r="A13" s="55" t="s">
        <v>468</v>
      </c>
      <c r="B13" s="55" t="s">
        <v>469</v>
      </c>
      <c r="C13" s="59">
        <v>2910</v>
      </c>
      <c r="H13" s="56"/>
    </row>
    <row r="14" spans="1:8" ht="18.75" x14ac:dyDescent="0.25">
      <c r="A14" s="55" t="s">
        <v>357</v>
      </c>
      <c r="B14" s="55" t="s">
        <v>358</v>
      </c>
      <c r="C14" s="59">
        <v>19</v>
      </c>
    </row>
    <row r="15" spans="1:8" ht="18.75" x14ac:dyDescent="0.25">
      <c r="A15" s="55" t="s">
        <v>360</v>
      </c>
      <c r="B15" s="55" t="s">
        <v>361</v>
      </c>
      <c r="C15" s="59">
        <v>324</v>
      </c>
    </row>
    <row r="16" spans="1:8" ht="18.75" x14ac:dyDescent="0.25">
      <c r="A16" s="55" t="s">
        <v>362</v>
      </c>
      <c r="B16" s="55" t="s">
        <v>363</v>
      </c>
      <c r="C16" s="59" t="s">
        <v>220</v>
      </c>
    </row>
    <row r="17" spans="1:3" ht="18.75" x14ac:dyDescent="0.25">
      <c r="A17" s="55" t="s">
        <v>364</v>
      </c>
      <c r="B17" s="55" t="s">
        <v>365</v>
      </c>
      <c r="C17" s="59">
        <v>284</v>
      </c>
    </row>
    <row r="18" spans="1:3" ht="18.75" x14ac:dyDescent="0.25">
      <c r="A18" s="55" t="s">
        <v>364</v>
      </c>
      <c r="B18" s="55" t="s">
        <v>366</v>
      </c>
      <c r="C18" s="59">
        <v>604</v>
      </c>
    </row>
    <row r="19" spans="1:3" ht="18.75" x14ac:dyDescent="0.25">
      <c r="A19" s="55" t="s">
        <v>470</v>
      </c>
      <c r="B19" s="55" t="s">
        <v>471</v>
      </c>
      <c r="C19" s="59">
        <v>1776</v>
      </c>
    </row>
    <row r="20" spans="1:3" ht="18.75" x14ac:dyDescent="0.25">
      <c r="A20" s="55" t="s">
        <v>470</v>
      </c>
      <c r="B20" s="55" t="s">
        <v>472</v>
      </c>
      <c r="C20" s="59">
        <v>192</v>
      </c>
    </row>
    <row r="21" spans="1:3" ht="18.75" x14ac:dyDescent="0.25">
      <c r="A21" s="55" t="s">
        <v>470</v>
      </c>
      <c r="B21" s="55" t="s">
        <v>473</v>
      </c>
      <c r="C21" s="59">
        <v>432</v>
      </c>
    </row>
    <row r="22" spans="1:3" ht="18.75" x14ac:dyDescent="0.25">
      <c r="A22" s="55" t="s">
        <v>367</v>
      </c>
      <c r="B22" s="55" t="s">
        <v>368</v>
      </c>
      <c r="C22" s="59" t="s">
        <v>369</v>
      </c>
    </row>
    <row r="23" spans="1:3" ht="18.75" x14ac:dyDescent="0.25">
      <c r="A23" s="55" t="s">
        <v>370</v>
      </c>
      <c r="B23" s="55" t="s">
        <v>371</v>
      </c>
      <c r="C23" s="59">
        <v>198</v>
      </c>
    </row>
    <row r="24" spans="1:3" ht="18.75" x14ac:dyDescent="0.25">
      <c r="A24" s="55" t="s">
        <v>372</v>
      </c>
      <c r="B24" s="55" t="s">
        <v>373</v>
      </c>
      <c r="C24" s="59" t="s">
        <v>220</v>
      </c>
    </row>
    <row r="25" spans="1:3" ht="18.75" x14ac:dyDescent="0.25">
      <c r="A25" s="55" t="s">
        <v>247</v>
      </c>
      <c r="B25" s="55" t="s">
        <v>248</v>
      </c>
      <c r="C25" s="59">
        <v>29</v>
      </c>
    </row>
    <row r="26" spans="1:3" ht="18.75" x14ac:dyDescent="0.25">
      <c r="A26" s="55" t="s">
        <v>116</v>
      </c>
      <c r="B26" s="55" t="s">
        <v>250</v>
      </c>
      <c r="C26" s="59">
        <v>114</v>
      </c>
    </row>
    <row r="27" spans="1:3" ht="18.75" x14ac:dyDescent="0.25">
      <c r="A27" s="55" t="s">
        <v>116</v>
      </c>
      <c r="B27" s="55" t="s">
        <v>375</v>
      </c>
      <c r="C27" s="59">
        <v>67</v>
      </c>
    </row>
    <row r="28" spans="1:3" ht="18.75" x14ac:dyDescent="0.25">
      <c r="A28" s="55" t="s">
        <v>116</v>
      </c>
      <c r="B28" s="55" t="s">
        <v>376</v>
      </c>
      <c r="C28" s="59">
        <v>97</v>
      </c>
    </row>
    <row r="29" spans="1:3" s="85" customFormat="1" ht="18.75" x14ac:dyDescent="0.25">
      <c r="A29" s="55" t="s">
        <v>116</v>
      </c>
      <c r="B29" s="55" t="s">
        <v>556</v>
      </c>
      <c r="C29" s="59">
        <v>100</v>
      </c>
    </row>
    <row r="30" spans="1:3" s="85" customFormat="1" ht="18.75" x14ac:dyDescent="0.25">
      <c r="A30" s="55" t="s">
        <v>116</v>
      </c>
      <c r="B30" s="55" t="s">
        <v>117</v>
      </c>
      <c r="C30" s="59">
        <v>34</v>
      </c>
    </row>
    <row r="31" spans="1:3" ht="18.75" x14ac:dyDescent="0.25">
      <c r="A31" s="55" t="s">
        <v>116</v>
      </c>
      <c r="B31" s="55" t="s">
        <v>555</v>
      </c>
      <c r="C31" s="59">
        <v>100</v>
      </c>
    </row>
    <row r="32" spans="1:3" ht="18.75" x14ac:dyDescent="0.25">
      <c r="A32" s="55" t="s">
        <v>118</v>
      </c>
      <c r="B32" s="55" t="s">
        <v>378</v>
      </c>
      <c r="C32" s="59" t="s">
        <v>230</v>
      </c>
    </row>
    <row r="33" spans="1:3" ht="18.75" x14ac:dyDescent="0.25">
      <c r="A33" s="55" t="s">
        <v>118</v>
      </c>
      <c r="B33" s="55" t="s">
        <v>251</v>
      </c>
      <c r="C33" s="59">
        <v>17</v>
      </c>
    </row>
    <row r="34" spans="1:3" ht="18.75" x14ac:dyDescent="0.25">
      <c r="A34" s="55" t="s">
        <v>118</v>
      </c>
      <c r="B34" s="55" t="s">
        <v>252</v>
      </c>
      <c r="C34" s="59">
        <v>9</v>
      </c>
    </row>
    <row r="35" spans="1:3" ht="18.75" x14ac:dyDescent="0.25">
      <c r="A35" s="55" t="s">
        <v>118</v>
      </c>
      <c r="B35" s="55" t="s">
        <v>253</v>
      </c>
      <c r="C35" s="59" t="s">
        <v>222</v>
      </c>
    </row>
    <row r="36" spans="1:3" ht="18.75" x14ac:dyDescent="0.25">
      <c r="A36" s="55" t="s">
        <v>118</v>
      </c>
      <c r="B36" s="55" t="s">
        <v>254</v>
      </c>
      <c r="C36" s="59">
        <v>9</v>
      </c>
    </row>
    <row r="37" spans="1:3" ht="18.75" x14ac:dyDescent="0.25">
      <c r="A37" s="55" t="s">
        <v>118</v>
      </c>
      <c r="B37" s="55" t="s">
        <v>123</v>
      </c>
      <c r="C37" s="59">
        <v>155</v>
      </c>
    </row>
    <row r="38" spans="1:3" ht="18.75" x14ac:dyDescent="0.25">
      <c r="A38" s="55" t="s">
        <v>118</v>
      </c>
      <c r="B38" s="55" t="s">
        <v>124</v>
      </c>
      <c r="C38" s="59">
        <v>39</v>
      </c>
    </row>
    <row r="39" spans="1:3" ht="18.75" x14ac:dyDescent="0.25">
      <c r="A39" s="55" t="s">
        <v>118</v>
      </c>
      <c r="B39" s="55" t="s">
        <v>255</v>
      </c>
      <c r="C39" s="59">
        <v>7</v>
      </c>
    </row>
    <row r="40" spans="1:3" ht="18.75" x14ac:dyDescent="0.25">
      <c r="A40" s="55" t="s">
        <v>118</v>
      </c>
      <c r="B40" s="55" t="s">
        <v>256</v>
      </c>
      <c r="C40" s="59">
        <v>9</v>
      </c>
    </row>
    <row r="41" spans="1:3" ht="18.75" x14ac:dyDescent="0.25">
      <c r="A41" s="55" t="s">
        <v>118</v>
      </c>
      <c r="B41" s="55" t="s">
        <v>257</v>
      </c>
      <c r="C41" s="59">
        <v>17</v>
      </c>
    </row>
    <row r="42" spans="1:3" ht="18.75" x14ac:dyDescent="0.25">
      <c r="A42" s="55" t="s">
        <v>118</v>
      </c>
      <c r="B42" s="55" t="s">
        <v>126</v>
      </c>
      <c r="C42" s="59">
        <v>46</v>
      </c>
    </row>
    <row r="43" spans="1:3" ht="18.75" x14ac:dyDescent="0.25">
      <c r="A43" s="55" t="s">
        <v>118</v>
      </c>
      <c r="B43" s="55" t="s">
        <v>127</v>
      </c>
      <c r="C43" s="59">
        <v>6</v>
      </c>
    </row>
    <row r="44" spans="1:3" ht="18.75" x14ac:dyDescent="0.25">
      <c r="A44" s="55" t="s">
        <v>118</v>
      </c>
      <c r="B44" s="55" t="s">
        <v>377</v>
      </c>
      <c r="C44" s="59">
        <v>57</v>
      </c>
    </row>
    <row r="45" spans="1:3" ht="18.75" x14ac:dyDescent="0.25">
      <c r="A45" s="55" t="s">
        <v>118</v>
      </c>
      <c r="B45" s="55" t="s">
        <v>258</v>
      </c>
      <c r="C45" s="59">
        <v>3</v>
      </c>
    </row>
    <row r="46" spans="1:3" s="85" customFormat="1" ht="18.75" x14ac:dyDescent="0.25">
      <c r="A46" s="55" t="s">
        <v>118</v>
      </c>
      <c r="B46" s="55" t="s">
        <v>558</v>
      </c>
      <c r="C46" s="59">
        <v>8</v>
      </c>
    </row>
    <row r="47" spans="1:3" s="85" customFormat="1" ht="18.75" x14ac:dyDescent="0.25">
      <c r="A47" s="55" t="s">
        <v>118</v>
      </c>
      <c r="B47" s="55" t="s">
        <v>559</v>
      </c>
      <c r="C47" s="59">
        <v>8</v>
      </c>
    </row>
    <row r="48" spans="1:3" s="85" customFormat="1" ht="18.75" x14ac:dyDescent="0.25">
      <c r="A48" s="55" t="s">
        <v>118</v>
      </c>
      <c r="B48" s="55" t="s">
        <v>560</v>
      </c>
      <c r="C48" s="59">
        <v>8</v>
      </c>
    </row>
    <row r="49" spans="1:3" s="85" customFormat="1" ht="18.75" x14ac:dyDescent="0.25">
      <c r="A49" s="55" t="s">
        <v>118</v>
      </c>
      <c r="B49" s="55" t="s">
        <v>557</v>
      </c>
      <c r="C49" s="59">
        <v>8</v>
      </c>
    </row>
    <row r="50" spans="1:3" ht="18.75" x14ac:dyDescent="0.25">
      <c r="A50" s="55" t="s">
        <v>118</v>
      </c>
      <c r="B50" s="55" t="s">
        <v>259</v>
      </c>
      <c r="C50" s="59">
        <v>7</v>
      </c>
    </row>
    <row r="51" spans="1:3" ht="18.75" x14ac:dyDescent="0.25">
      <c r="A51" s="55" t="s">
        <v>118</v>
      </c>
      <c r="B51" s="55" t="s">
        <v>260</v>
      </c>
      <c r="C51" s="59">
        <v>4</v>
      </c>
    </row>
    <row r="52" spans="1:3" ht="18.75" x14ac:dyDescent="0.25">
      <c r="A52" s="55" t="s">
        <v>118</v>
      </c>
      <c r="B52" s="55" t="s">
        <v>261</v>
      </c>
      <c r="C52" s="59">
        <v>8</v>
      </c>
    </row>
    <row r="53" spans="1:3" ht="18.75" x14ac:dyDescent="0.25">
      <c r="A53" s="55" t="s">
        <v>118</v>
      </c>
      <c r="B53" s="55" t="s">
        <v>119</v>
      </c>
      <c r="C53" s="59">
        <v>60</v>
      </c>
    </row>
    <row r="54" spans="1:3" ht="18.75" x14ac:dyDescent="0.25">
      <c r="A54" s="55" t="s">
        <v>118</v>
      </c>
      <c r="B54" s="55" t="s">
        <v>120</v>
      </c>
      <c r="C54" s="59">
        <v>60</v>
      </c>
    </row>
    <row r="55" spans="1:3" ht="18.75" x14ac:dyDescent="0.25">
      <c r="A55" s="55" t="s">
        <v>118</v>
      </c>
      <c r="B55" s="55" t="s">
        <v>121</v>
      </c>
      <c r="C55" s="59">
        <v>60</v>
      </c>
    </row>
    <row r="56" spans="1:3" ht="18.75" x14ac:dyDescent="0.25">
      <c r="A56" s="55" t="s">
        <v>118</v>
      </c>
      <c r="B56" s="55" t="s">
        <v>122</v>
      </c>
      <c r="C56" s="59">
        <v>62</v>
      </c>
    </row>
    <row r="57" spans="1:3" ht="18.75" x14ac:dyDescent="0.25">
      <c r="A57" s="55" t="s">
        <v>118</v>
      </c>
      <c r="B57" s="55" t="s">
        <v>123</v>
      </c>
      <c r="C57" s="59">
        <v>127</v>
      </c>
    </row>
    <row r="58" spans="1:3" ht="18.75" x14ac:dyDescent="0.25">
      <c r="A58" s="55" t="s">
        <v>118</v>
      </c>
      <c r="B58" s="55" t="s">
        <v>124</v>
      </c>
      <c r="C58" s="59">
        <v>30</v>
      </c>
    </row>
    <row r="59" spans="1:3" ht="18.75" x14ac:dyDescent="0.25">
      <c r="A59" s="55" t="s">
        <v>118</v>
      </c>
      <c r="B59" s="55" t="s">
        <v>125</v>
      </c>
      <c r="C59" s="59">
        <v>60</v>
      </c>
    </row>
    <row r="60" spans="1:3" ht="18.75" x14ac:dyDescent="0.25">
      <c r="A60" s="55" t="s">
        <v>263</v>
      </c>
      <c r="B60" s="55" t="s">
        <v>264</v>
      </c>
      <c r="C60" s="59">
        <v>122</v>
      </c>
    </row>
    <row r="61" spans="1:3" ht="18.75" x14ac:dyDescent="0.25">
      <c r="A61" s="55" t="s">
        <v>263</v>
      </c>
      <c r="B61" s="55" t="s">
        <v>265</v>
      </c>
      <c r="C61" s="59" t="s">
        <v>266</v>
      </c>
    </row>
    <row r="62" spans="1:3" ht="18.75" x14ac:dyDescent="0.25">
      <c r="A62" s="55" t="s">
        <v>263</v>
      </c>
      <c r="B62" s="55" t="s">
        <v>267</v>
      </c>
      <c r="C62" s="59">
        <v>123</v>
      </c>
    </row>
    <row r="63" spans="1:3" ht="18.75" x14ac:dyDescent="0.25">
      <c r="A63" s="55" t="s">
        <v>263</v>
      </c>
      <c r="B63" s="55" t="s">
        <v>268</v>
      </c>
      <c r="C63" s="59">
        <v>241</v>
      </c>
    </row>
    <row r="64" spans="1:3" ht="18.75" x14ac:dyDescent="0.25">
      <c r="A64" s="55" t="s">
        <v>263</v>
      </c>
      <c r="B64" s="55" t="s">
        <v>262</v>
      </c>
      <c r="C64" s="59">
        <v>88</v>
      </c>
    </row>
    <row r="65" spans="1:3" ht="18.75" x14ac:dyDescent="0.25">
      <c r="A65" s="55" t="s">
        <v>263</v>
      </c>
      <c r="B65" s="55" t="s">
        <v>270</v>
      </c>
      <c r="C65" s="59">
        <v>54</v>
      </c>
    </row>
    <row r="66" spans="1:3" ht="18.75" x14ac:dyDescent="0.25">
      <c r="A66" s="55" t="s">
        <v>379</v>
      </c>
      <c r="B66" s="55" t="s">
        <v>380</v>
      </c>
      <c r="C66" s="59">
        <v>0</v>
      </c>
    </row>
    <row r="67" spans="1:3" ht="18.75" x14ac:dyDescent="0.25">
      <c r="A67" s="55" t="s">
        <v>379</v>
      </c>
      <c r="B67" s="55" t="s">
        <v>381</v>
      </c>
      <c r="C67" s="59">
        <v>0</v>
      </c>
    </row>
    <row r="68" spans="1:3" ht="18.75" x14ac:dyDescent="0.25">
      <c r="A68" s="55" t="s">
        <v>271</v>
      </c>
      <c r="B68" s="55" t="s">
        <v>272</v>
      </c>
      <c r="C68" s="59">
        <v>25</v>
      </c>
    </row>
    <row r="69" spans="1:3" ht="18.75" x14ac:dyDescent="0.25">
      <c r="A69" s="55" t="s">
        <v>128</v>
      </c>
      <c r="B69" s="55" t="s">
        <v>382</v>
      </c>
      <c r="C69" s="59">
        <v>708</v>
      </c>
    </row>
    <row r="70" spans="1:3" ht="18.75" x14ac:dyDescent="0.25">
      <c r="A70" s="55" t="s">
        <v>129</v>
      </c>
      <c r="B70" s="55" t="s">
        <v>383</v>
      </c>
      <c r="C70" s="59">
        <v>112</v>
      </c>
    </row>
    <row r="71" spans="1:3" ht="18.75" x14ac:dyDescent="0.25">
      <c r="A71" s="55" t="s">
        <v>129</v>
      </c>
      <c r="B71" s="55" t="s">
        <v>384</v>
      </c>
      <c r="C71" s="59">
        <v>174</v>
      </c>
    </row>
    <row r="72" spans="1:3" ht="18.75" x14ac:dyDescent="0.25">
      <c r="A72" s="55" t="s">
        <v>129</v>
      </c>
      <c r="B72" s="55" t="s">
        <v>273</v>
      </c>
      <c r="C72" s="59">
        <v>2</v>
      </c>
    </row>
    <row r="73" spans="1:3" ht="18.75" x14ac:dyDescent="0.25">
      <c r="A73" s="55" t="s">
        <v>129</v>
      </c>
      <c r="B73" s="55" t="s">
        <v>274</v>
      </c>
      <c r="C73" s="59">
        <v>0</v>
      </c>
    </row>
    <row r="74" spans="1:3" ht="18.75" x14ac:dyDescent="0.25">
      <c r="A74" s="55" t="s">
        <v>129</v>
      </c>
      <c r="B74" s="55" t="s">
        <v>385</v>
      </c>
      <c r="C74" s="59">
        <v>153</v>
      </c>
    </row>
    <row r="75" spans="1:3" ht="18.75" x14ac:dyDescent="0.25">
      <c r="A75" s="55" t="s">
        <v>129</v>
      </c>
      <c r="B75" s="55" t="s">
        <v>130</v>
      </c>
      <c r="C75" s="59">
        <v>99</v>
      </c>
    </row>
    <row r="76" spans="1:3" ht="18.75" x14ac:dyDescent="0.25">
      <c r="A76" s="55" t="s">
        <v>129</v>
      </c>
      <c r="B76" s="55" t="s">
        <v>131</v>
      </c>
      <c r="C76" s="59">
        <v>51</v>
      </c>
    </row>
    <row r="77" spans="1:3" ht="18.75" x14ac:dyDescent="0.25">
      <c r="A77" s="55" t="s">
        <v>129</v>
      </c>
      <c r="B77" s="55" t="s">
        <v>132</v>
      </c>
      <c r="C77" s="59">
        <v>2097</v>
      </c>
    </row>
    <row r="78" spans="1:3" ht="18.75" x14ac:dyDescent="0.25">
      <c r="A78" s="55" t="s">
        <v>277</v>
      </c>
      <c r="B78" s="55" t="s">
        <v>278</v>
      </c>
      <c r="C78" s="59">
        <v>80</v>
      </c>
    </row>
    <row r="79" spans="1:3" ht="18.75" x14ac:dyDescent="0.25">
      <c r="A79" s="55" t="s">
        <v>275</v>
      </c>
      <c r="B79" s="55" t="s">
        <v>276</v>
      </c>
      <c r="C79" s="59">
        <v>8</v>
      </c>
    </row>
    <row r="80" spans="1:3" ht="18.75" x14ac:dyDescent="0.25">
      <c r="A80" s="55" t="s">
        <v>279</v>
      </c>
      <c r="B80" s="55" t="s">
        <v>280</v>
      </c>
      <c r="C80" s="59" t="s">
        <v>281</v>
      </c>
    </row>
    <row r="81" spans="1:3" ht="18.75" x14ac:dyDescent="0.25">
      <c r="A81" s="55" t="s">
        <v>133</v>
      </c>
      <c r="B81" s="55" t="s">
        <v>134</v>
      </c>
      <c r="C81" s="59">
        <v>581</v>
      </c>
    </row>
    <row r="82" spans="1:3" ht="18.75" x14ac:dyDescent="0.25">
      <c r="A82" s="55" t="s">
        <v>282</v>
      </c>
      <c r="B82" s="55" t="s">
        <v>386</v>
      </c>
      <c r="C82" s="59">
        <v>870</v>
      </c>
    </row>
    <row r="83" spans="1:3" ht="18.75" x14ac:dyDescent="0.25">
      <c r="A83" s="55" t="s">
        <v>282</v>
      </c>
      <c r="B83" s="55" t="s">
        <v>387</v>
      </c>
      <c r="C83" s="59">
        <v>384</v>
      </c>
    </row>
    <row r="84" spans="1:3" ht="18.75" x14ac:dyDescent="0.25">
      <c r="A84" s="55" t="s">
        <v>282</v>
      </c>
      <c r="B84" s="55" t="s">
        <v>388</v>
      </c>
      <c r="C84" s="59">
        <v>432</v>
      </c>
    </row>
    <row r="85" spans="1:3" ht="18.75" x14ac:dyDescent="0.25">
      <c r="A85" s="55" t="s">
        <v>282</v>
      </c>
      <c r="B85" s="55" t="s">
        <v>283</v>
      </c>
      <c r="C85" s="59">
        <v>672</v>
      </c>
    </row>
    <row r="86" spans="1:3" ht="18.75" x14ac:dyDescent="0.25">
      <c r="A86" s="55" t="s">
        <v>282</v>
      </c>
      <c r="B86" s="55" t="s">
        <v>474</v>
      </c>
      <c r="C86" s="59">
        <v>0</v>
      </c>
    </row>
    <row r="87" spans="1:3" ht="18.75" x14ac:dyDescent="0.25">
      <c r="A87" s="55" t="s">
        <v>282</v>
      </c>
      <c r="B87" s="55" t="s">
        <v>475</v>
      </c>
      <c r="C87" s="59">
        <v>0</v>
      </c>
    </row>
    <row r="88" spans="1:3" ht="18.75" x14ac:dyDescent="0.25">
      <c r="A88" s="55" t="s">
        <v>282</v>
      </c>
      <c r="B88" s="55" t="s">
        <v>476</v>
      </c>
      <c r="C88" s="59">
        <v>528</v>
      </c>
    </row>
    <row r="89" spans="1:3" ht="18.75" x14ac:dyDescent="0.25">
      <c r="A89" s="55" t="s">
        <v>135</v>
      </c>
      <c r="B89" s="55" t="s">
        <v>136</v>
      </c>
      <c r="C89" s="59">
        <v>39</v>
      </c>
    </row>
    <row r="90" spans="1:3" ht="18.75" x14ac:dyDescent="0.25">
      <c r="A90" s="55" t="s">
        <v>389</v>
      </c>
      <c r="B90" s="55" t="s">
        <v>390</v>
      </c>
      <c r="C90" s="59">
        <v>90</v>
      </c>
    </row>
    <row r="91" spans="1:3" ht="18.75" x14ac:dyDescent="0.25">
      <c r="A91" s="55" t="s">
        <v>391</v>
      </c>
      <c r="B91" s="55" t="s">
        <v>392</v>
      </c>
      <c r="C91" s="59"/>
    </row>
    <row r="92" spans="1:3" ht="18.75" x14ac:dyDescent="0.25">
      <c r="A92" s="55" t="s">
        <v>284</v>
      </c>
      <c r="B92" s="55" t="s">
        <v>285</v>
      </c>
      <c r="C92" s="59">
        <v>354</v>
      </c>
    </row>
    <row r="93" spans="1:3" ht="18.75" x14ac:dyDescent="0.25">
      <c r="A93" s="55" t="s">
        <v>393</v>
      </c>
      <c r="B93" s="55" t="s">
        <v>394</v>
      </c>
      <c r="C93" s="59">
        <v>1</v>
      </c>
    </row>
    <row r="94" spans="1:3" ht="18.75" x14ac:dyDescent="0.25">
      <c r="A94" s="55" t="s">
        <v>225</v>
      </c>
      <c r="B94" s="55" t="s">
        <v>395</v>
      </c>
      <c r="C94" s="59">
        <v>4</v>
      </c>
    </row>
    <row r="95" spans="1:3" ht="18.75" x14ac:dyDescent="0.25">
      <c r="A95" s="55" t="s">
        <v>225</v>
      </c>
      <c r="B95" s="55" t="s">
        <v>286</v>
      </c>
      <c r="C95" s="59">
        <v>12</v>
      </c>
    </row>
    <row r="96" spans="1:3" ht="18.75" x14ac:dyDescent="0.25">
      <c r="A96" s="55" t="s">
        <v>287</v>
      </c>
      <c r="B96" s="55" t="s">
        <v>272</v>
      </c>
      <c r="C96" s="59">
        <v>29</v>
      </c>
    </row>
    <row r="97" spans="1:3" ht="18.75" x14ac:dyDescent="0.25">
      <c r="A97" s="55" t="s">
        <v>288</v>
      </c>
      <c r="B97" s="55" t="s">
        <v>289</v>
      </c>
      <c r="C97" s="59">
        <v>2411</v>
      </c>
    </row>
    <row r="98" spans="1:3" ht="18.75" x14ac:dyDescent="0.25">
      <c r="A98" s="55" t="s">
        <v>288</v>
      </c>
      <c r="B98" s="55" t="s">
        <v>290</v>
      </c>
      <c r="C98" s="59">
        <v>931</v>
      </c>
    </row>
    <row r="99" spans="1:3" ht="18.75" x14ac:dyDescent="0.25">
      <c r="A99" s="55" t="s">
        <v>288</v>
      </c>
      <c r="B99" s="55" t="s">
        <v>291</v>
      </c>
      <c r="C99" s="59">
        <v>1000</v>
      </c>
    </row>
    <row r="100" spans="1:3" ht="18.75" x14ac:dyDescent="0.25">
      <c r="A100" s="55" t="s">
        <v>288</v>
      </c>
      <c r="B100" s="55" t="s">
        <v>292</v>
      </c>
      <c r="C100" s="59">
        <v>600</v>
      </c>
    </row>
    <row r="101" spans="1:3" ht="18.75" x14ac:dyDescent="0.25">
      <c r="A101" s="55" t="s">
        <v>396</v>
      </c>
      <c r="B101" s="55" t="s">
        <v>397</v>
      </c>
      <c r="C101" s="59">
        <v>198</v>
      </c>
    </row>
    <row r="102" spans="1:3" ht="18.75" x14ac:dyDescent="0.25">
      <c r="A102" s="55" t="s">
        <v>396</v>
      </c>
      <c r="B102" s="55" t="s">
        <v>398</v>
      </c>
      <c r="C102" s="59">
        <v>289</v>
      </c>
    </row>
    <row r="103" spans="1:3" ht="18.75" x14ac:dyDescent="0.25">
      <c r="A103" s="55" t="s">
        <v>137</v>
      </c>
      <c r="B103" s="55" t="s">
        <v>399</v>
      </c>
      <c r="C103" s="59">
        <v>5</v>
      </c>
    </row>
    <row r="104" spans="1:3" ht="18.75" x14ac:dyDescent="0.25">
      <c r="A104" s="55" t="s">
        <v>137</v>
      </c>
      <c r="B104" s="55" t="s">
        <v>400</v>
      </c>
      <c r="C104" s="59">
        <v>15900</v>
      </c>
    </row>
    <row r="105" spans="1:3" ht="18.75" x14ac:dyDescent="0.25">
      <c r="A105" s="55" t="s">
        <v>137</v>
      </c>
      <c r="B105" s="55" t="s">
        <v>293</v>
      </c>
      <c r="C105" s="59" t="s">
        <v>335</v>
      </c>
    </row>
    <row r="106" spans="1:3" ht="18.75" x14ac:dyDescent="0.25">
      <c r="A106" s="55" t="s">
        <v>137</v>
      </c>
      <c r="B106" s="55" t="s">
        <v>401</v>
      </c>
      <c r="C106" s="59">
        <v>811</v>
      </c>
    </row>
    <row r="107" spans="1:3" ht="18.75" x14ac:dyDescent="0.25">
      <c r="A107" s="55" t="s">
        <v>137</v>
      </c>
      <c r="B107" s="55" t="s">
        <v>294</v>
      </c>
      <c r="C107" s="59">
        <v>30</v>
      </c>
    </row>
    <row r="108" spans="1:3" ht="18.75" x14ac:dyDescent="0.25">
      <c r="A108" s="55" t="s">
        <v>137</v>
      </c>
      <c r="B108" s="55" t="s">
        <v>295</v>
      </c>
      <c r="C108" s="59">
        <v>494</v>
      </c>
    </row>
    <row r="109" spans="1:3" ht="18.75" x14ac:dyDescent="0.25">
      <c r="A109" s="55" t="s">
        <v>137</v>
      </c>
      <c r="B109" s="55" t="s">
        <v>296</v>
      </c>
      <c r="C109" s="59">
        <v>458</v>
      </c>
    </row>
    <row r="110" spans="1:3" ht="18.75" x14ac:dyDescent="0.25">
      <c r="A110" s="55" t="s">
        <v>137</v>
      </c>
      <c r="B110" s="55" t="s">
        <v>138</v>
      </c>
      <c r="C110" s="59">
        <v>2490</v>
      </c>
    </row>
    <row r="111" spans="1:3" ht="18.75" x14ac:dyDescent="0.25">
      <c r="A111" s="55" t="s">
        <v>139</v>
      </c>
      <c r="B111" s="55" t="s">
        <v>140</v>
      </c>
      <c r="C111" s="59">
        <v>14500</v>
      </c>
    </row>
    <row r="112" spans="1:3" ht="18.75" x14ac:dyDescent="0.25">
      <c r="A112" s="55" t="s">
        <v>404</v>
      </c>
      <c r="B112" s="55" t="s">
        <v>405</v>
      </c>
      <c r="C112" s="59">
        <v>1100</v>
      </c>
    </row>
    <row r="113" spans="1:3" ht="18.75" x14ac:dyDescent="0.25">
      <c r="A113" s="55" t="s">
        <v>402</v>
      </c>
      <c r="B113" s="55" t="s">
        <v>403</v>
      </c>
      <c r="C113" s="59">
        <v>1800</v>
      </c>
    </row>
    <row r="114" spans="1:3" ht="18.75" x14ac:dyDescent="0.25">
      <c r="A114" s="55" t="s">
        <v>141</v>
      </c>
      <c r="B114" s="55" t="s">
        <v>142</v>
      </c>
      <c r="C114" s="59">
        <v>80</v>
      </c>
    </row>
    <row r="115" spans="1:3" ht="18.75" x14ac:dyDescent="0.25">
      <c r="A115" s="55" t="s">
        <v>406</v>
      </c>
      <c r="B115" s="55" t="s">
        <v>407</v>
      </c>
      <c r="C115" s="59">
        <v>18</v>
      </c>
    </row>
    <row r="116" spans="1:3" ht="18.75" x14ac:dyDescent="0.25">
      <c r="A116" s="55" t="s">
        <v>477</v>
      </c>
      <c r="B116" s="55" t="s">
        <v>478</v>
      </c>
      <c r="C116" s="59">
        <v>151</v>
      </c>
    </row>
    <row r="117" spans="1:3" ht="18.75" x14ac:dyDescent="0.25">
      <c r="A117" s="55" t="s">
        <v>481</v>
      </c>
      <c r="B117" s="55" t="s">
        <v>482</v>
      </c>
      <c r="C117" s="59">
        <v>60</v>
      </c>
    </row>
    <row r="118" spans="1:3" ht="18.75" x14ac:dyDescent="0.25">
      <c r="A118" s="55" t="s">
        <v>297</v>
      </c>
      <c r="B118" s="55" t="s">
        <v>298</v>
      </c>
      <c r="C118" s="59" t="s">
        <v>310</v>
      </c>
    </row>
    <row r="119" spans="1:3" ht="18.75" x14ac:dyDescent="0.25">
      <c r="A119" s="55" t="s">
        <v>299</v>
      </c>
      <c r="B119" s="55" t="s">
        <v>408</v>
      </c>
      <c r="C119" s="59">
        <v>12</v>
      </c>
    </row>
    <row r="120" spans="1:3" ht="18.75" x14ac:dyDescent="0.25">
      <c r="A120" s="55" t="s">
        <v>299</v>
      </c>
      <c r="B120" s="55" t="s">
        <v>300</v>
      </c>
      <c r="C120" s="59" t="s">
        <v>339</v>
      </c>
    </row>
    <row r="121" spans="1:3" ht="18.75" x14ac:dyDescent="0.25">
      <c r="A121" s="55" t="s">
        <v>299</v>
      </c>
      <c r="B121" s="55" t="s">
        <v>409</v>
      </c>
      <c r="C121" s="59">
        <v>6</v>
      </c>
    </row>
    <row r="122" spans="1:3" ht="18.75" x14ac:dyDescent="0.25">
      <c r="A122" s="55" t="s">
        <v>143</v>
      </c>
      <c r="B122" s="55" t="s">
        <v>144</v>
      </c>
      <c r="C122" s="59">
        <v>174</v>
      </c>
    </row>
    <row r="123" spans="1:3" ht="18.75" x14ac:dyDescent="0.25">
      <c r="A123" s="55" t="s">
        <v>301</v>
      </c>
      <c r="B123" s="55" t="s">
        <v>302</v>
      </c>
      <c r="C123" s="59">
        <v>15</v>
      </c>
    </row>
    <row r="124" spans="1:3" ht="18.75" x14ac:dyDescent="0.25">
      <c r="A124" s="55" t="s">
        <v>145</v>
      </c>
      <c r="B124" s="55" t="s">
        <v>410</v>
      </c>
      <c r="C124" s="59">
        <v>29</v>
      </c>
    </row>
    <row r="125" spans="1:3" ht="18.75" x14ac:dyDescent="0.25">
      <c r="A125" s="55" t="s">
        <v>145</v>
      </c>
      <c r="B125" s="55" t="s">
        <v>303</v>
      </c>
      <c r="C125" s="59">
        <v>20</v>
      </c>
    </row>
    <row r="126" spans="1:3" ht="18.75" x14ac:dyDescent="0.25">
      <c r="A126" s="55" t="s">
        <v>145</v>
      </c>
      <c r="B126" s="55" t="s">
        <v>479</v>
      </c>
      <c r="C126" s="59">
        <v>306</v>
      </c>
    </row>
    <row r="127" spans="1:3" ht="18.75" x14ac:dyDescent="0.25">
      <c r="A127" s="55" t="s">
        <v>145</v>
      </c>
      <c r="B127" s="55" t="s">
        <v>303</v>
      </c>
      <c r="C127" s="59">
        <v>20</v>
      </c>
    </row>
    <row r="128" spans="1:3" ht="18.75" x14ac:dyDescent="0.25">
      <c r="A128" s="55" t="s">
        <v>145</v>
      </c>
      <c r="B128" s="55" t="s">
        <v>480</v>
      </c>
      <c r="C128" s="59">
        <v>35</v>
      </c>
    </row>
    <row r="129" spans="1:3" ht="18.75" x14ac:dyDescent="0.25">
      <c r="A129" s="55" t="s">
        <v>304</v>
      </c>
      <c r="B129" s="55" t="s">
        <v>305</v>
      </c>
      <c r="C129" s="59" t="s">
        <v>210</v>
      </c>
    </row>
    <row r="130" spans="1:3" ht="18.75" x14ac:dyDescent="0.25">
      <c r="A130" s="55" t="s">
        <v>306</v>
      </c>
      <c r="B130" s="55" t="s">
        <v>307</v>
      </c>
      <c r="C130" s="59" t="s">
        <v>233</v>
      </c>
    </row>
    <row r="131" spans="1:3" ht="18.75" x14ac:dyDescent="0.25">
      <c r="A131" s="55" t="s">
        <v>412</v>
      </c>
      <c r="B131" s="55" t="s">
        <v>413</v>
      </c>
      <c r="C131" s="59">
        <v>4</v>
      </c>
    </row>
    <row r="132" spans="1:3" ht="18.75" x14ac:dyDescent="0.25">
      <c r="A132" s="55" t="s">
        <v>183</v>
      </c>
      <c r="B132" s="55" t="s">
        <v>495</v>
      </c>
      <c r="C132" s="59">
        <v>36</v>
      </c>
    </row>
    <row r="133" spans="1:3" ht="18.75" x14ac:dyDescent="0.25">
      <c r="A133" s="55" t="s">
        <v>414</v>
      </c>
      <c r="B133" s="55" t="s">
        <v>415</v>
      </c>
      <c r="C133" s="59" t="s">
        <v>332</v>
      </c>
    </row>
    <row r="134" spans="1:3" ht="18.75" x14ac:dyDescent="0.25">
      <c r="A134" s="55" t="s">
        <v>483</v>
      </c>
      <c r="B134" s="55" t="s">
        <v>484</v>
      </c>
      <c r="C134" s="59">
        <v>100</v>
      </c>
    </row>
    <row r="135" spans="1:3" ht="18.75" x14ac:dyDescent="0.25">
      <c r="A135" s="55" t="s">
        <v>308</v>
      </c>
      <c r="B135" s="55" t="s">
        <v>309</v>
      </c>
      <c r="C135" s="59">
        <v>35900</v>
      </c>
    </row>
    <row r="136" spans="1:3" ht="18.75" x14ac:dyDescent="0.25">
      <c r="A136" s="55" t="s">
        <v>308</v>
      </c>
      <c r="B136" s="55" t="s">
        <v>416</v>
      </c>
      <c r="C136" s="59">
        <v>9646</v>
      </c>
    </row>
    <row r="137" spans="1:3" ht="18.75" x14ac:dyDescent="0.25">
      <c r="A137" s="55" t="s">
        <v>311</v>
      </c>
      <c r="B137" s="55" t="s">
        <v>417</v>
      </c>
      <c r="C137" s="59">
        <v>154</v>
      </c>
    </row>
    <row r="138" spans="1:3" ht="18.75" x14ac:dyDescent="0.25">
      <c r="A138" s="55" t="s">
        <v>311</v>
      </c>
      <c r="B138" s="55" t="s">
        <v>312</v>
      </c>
      <c r="C138" s="59">
        <v>1170</v>
      </c>
    </row>
    <row r="139" spans="1:3" ht="18.75" x14ac:dyDescent="0.25">
      <c r="A139" s="55" t="s">
        <v>418</v>
      </c>
      <c r="B139" s="55" t="s">
        <v>419</v>
      </c>
      <c r="C139" s="59">
        <v>931</v>
      </c>
    </row>
    <row r="140" spans="1:3" ht="18.75" x14ac:dyDescent="0.25">
      <c r="A140" s="55" t="s">
        <v>146</v>
      </c>
      <c r="B140" s="55" t="s">
        <v>420</v>
      </c>
      <c r="C140" s="59">
        <v>70</v>
      </c>
    </row>
    <row r="141" spans="1:3" ht="18.75" x14ac:dyDescent="0.25">
      <c r="A141" s="55" t="s">
        <v>313</v>
      </c>
      <c r="B141" s="55" t="s">
        <v>314</v>
      </c>
      <c r="C141" s="59">
        <v>598</v>
      </c>
    </row>
    <row r="142" spans="1:3" ht="18.75" x14ac:dyDescent="0.25">
      <c r="A142" s="55" t="s">
        <v>147</v>
      </c>
      <c r="B142" s="55" t="s">
        <v>148</v>
      </c>
      <c r="C142" s="59">
        <v>2992</v>
      </c>
    </row>
    <row r="143" spans="1:3" ht="18.75" x14ac:dyDescent="0.25">
      <c r="A143" s="55" t="s">
        <v>149</v>
      </c>
      <c r="B143" s="55" t="s">
        <v>315</v>
      </c>
      <c r="C143" s="59">
        <v>1587</v>
      </c>
    </row>
    <row r="144" spans="1:3" ht="18.75" x14ac:dyDescent="0.25">
      <c r="A144" s="55" t="s">
        <v>149</v>
      </c>
      <c r="B144" s="55" t="s">
        <v>421</v>
      </c>
      <c r="C144" s="59">
        <v>55</v>
      </c>
    </row>
    <row r="145" spans="1:3" ht="18.75" x14ac:dyDescent="0.25">
      <c r="A145" s="55" t="s">
        <v>149</v>
      </c>
      <c r="B145" s="55" t="s">
        <v>316</v>
      </c>
      <c r="C145" s="59">
        <v>624</v>
      </c>
    </row>
    <row r="146" spans="1:3" ht="18.75" x14ac:dyDescent="0.25">
      <c r="A146" s="55" t="s">
        <v>149</v>
      </c>
      <c r="B146" s="55" t="s">
        <v>150</v>
      </c>
      <c r="C146" s="59">
        <v>3929</v>
      </c>
    </row>
    <row r="147" spans="1:3" ht="18.75" x14ac:dyDescent="0.25">
      <c r="A147" s="55" t="s">
        <v>149</v>
      </c>
      <c r="B147" s="55" t="s">
        <v>151</v>
      </c>
      <c r="C147" s="59">
        <v>924</v>
      </c>
    </row>
    <row r="148" spans="1:3" ht="18.75" x14ac:dyDescent="0.25">
      <c r="A148" s="55" t="s">
        <v>149</v>
      </c>
      <c r="B148" s="55" t="s">
        <v>152</v>
      </c>
      <c r="C148" s="59">
        <v>864</v>
      </c>
    </row>
    <row r="149" spans="1:3" ht="18.75" x14ac:dyDescent="0.25">
      <c r="A149" s="55" t="s">
        <v>153</v>
      </c>
      <c r="B149" s="55" t="s">
        <v>154</v>
      </c>
      <c r="C149" s="59">
        <v>98</v>
      </c>
    </row>
    <row r="150" spans="1:3" ht="18.75" x14ac:dyDescent="0.25">
      <c r="A150" s="55" t="s">
        <v>422</v>
      </c>
      <c r="B150" s="55" t="s">
        <v>423</v>
      </c>
      <c r="C150" s="59" t="s">
        <v>210</v>
      </c>
    </row>
    <row r="151" spans="1:3" ht="18.75" x14ac:dyDescent="0.25">
      <c r="A151" s="55" t="s">
        <v>485</v>
      </c>
      <c r="B151" s="55" t="s">
        <v>486</v>
      </c>
      <c r="C151" s="59">
        <v>122</v>
      </c>
    </row>
    <row r="152" spans="1:3" ht="18.75" x14ac:dyDescent="0.25">
      <c r="A152" s="55" t="s">
        <v>319</v>
      </c>
      <c r="B152" s="55" t="s">
        <v>320</v>
      </c>
      <c r="C152" s="59" t="s">
        <v>220</v>
      </c>
    </row>
    <row r="153" spans="1:3" ht="18.75" x14ac:dyDescent="0.25">
      <c r="A153" s="55" t="s">
        <v>155</v>
      </c>
      <c r="B153" s="55" t="s">
        <v>156</v>
      </c>
      <c r="C153" s="59">
        <v>74</v>
      </c>
    </row>
    <row r="154" spans="1:3" ht="18.75" x14ac:dyDescent="0.25">
      <c r="A154" s="55" t="s">
        <v>424</v>
      </c>
      <c r="B154" s="55" t="s">
        <v>425</v>
      </c>
      <c r="C154" s="59">
        <v>342</v>
      </c>
    </row>
    <row r="155" spans="1:3" ht="18.75" x14ac:dyDescent="0.25">
      <c r="A155" s="55" t="s">
        <v>424</v>
      </c>
      <c r="B155" s="55" t="s">
        <v>487</v>
      </c>
      <c r="C155" s="59">
        <v>480</v>
      </c>
    </row>
    <row r="156" spans="1:3" ht="18.75" x14ac:dyDescent="0.25">
      <c r="A156" s="55" t="s">
        <v>424</v>
      </c>
      <c r="B156" s="55" t="s">
        <v>488</v>
      </c>
      <c r="C156" s="59">
        <v>1200</v>
      </c>
    </row>
    <row r="157" spans="1:3" ht="18.75" x14ac:dyDescent="0.25">
      <c r="A157" s="55" t="s">
        <v>317</v>
      </c>
      <c r="B157" s="55" t="s">
        <v>318</v>
      </c>
      <c r="C157" s="59">
        <v>223</v>
      </c>
    </row>
    <row r="158" spans="1:3" ht="18.75" x14ac:dyDescent="0.25">
      <c r="A158" s="55" t="s">
        <v>317</v>
      </c>
      <c r="B158" s="55" t="s">
        <v>321</v>
      </c>
      <c r="C158" s="59">
        <v>48</v>
      </c>
    </row>
    <row r="159" spans="1:3" ht="18.75" x14ac:dyDescent="0.25">
      <c r="A159" s="55" t="s">
        <v>322</v>
      </c>
      <c r="B159" s="55" t="s">
        <v>323</v>
      </c>
      <c r="C159" s="59">
        <v>18</v>
      </c>
    </row>
    <row r="160" spans="1:3" ht="18.75" x14ac:dyDescent="0.25">
      <c r="A160" s="55" t="s">
        <v>157</v>
      </c>
      <c r="B160" s="55" t="s">
        <v>427</v>
      </c>
      <c r="C160" s="59" t="s">
        <v>374</v>
      </c>
    </row>
    <row r="161" spans="1:3" ht="18.75" x14ac:dyDescent="0.25">
      <c r="A161" s="55" t="s">
        <v>157</v>
      </c>
      <c r="B161" s="55" t="s">
        <v>158</v>
      </c>
      <c r="C161" s="59">
        <v>99</v>
      </c>
    </row>
    <row r="162" spans="1:3" ht="18.75" x14ac:dyDescent="0.25">
      <c r="A162" s="55" t="s">
        <v>325</v>
      </c>
      <c r="B162" s="55" t="s">
        <v>326</v>
      </c>
      <c r="C162" s="59" t="s">
        <v>428</v>
      </c>
    </row>
    <row r="163" spans="1:3" ht="18.75" x14ac:dyDescent="0.25">
      <c r="A163" s="55" t="s">
        <v>429</v>
      </c>
      <c r="B163" s="55" t="s">
        <v>430</v>
      </c>
      <c r="C163" s="59">
        <v>33</v>
      </c>
    </row>
    <row r="164" spans="1:3" ht="18.75" x14ac:dyDescent="0.25">
      <c r="A164" s="55" t="s">
        <v>327</v>
      </c>
      <c r="B164" s="55" t="s">
        <v>328</v>
      </c>
      <c r="C164" s="59">
        <v>141</v>
      </c>
    </row>
    <row r="165" spans="1:3" ht="18.75" x14ac:dyDescent="0.25">
      <c r="A165" s="55" t="s">
        <v>327</v>
      </c>
      <c r="B165" s="55" t="s">
        <v>431</v>
      </c>
      <c r="C165" s="59" t="s">
        <v>329</v>
      </c>
    </row>
    <row r="166" spans="1:3" ht="18.75" x14ac:dyDescent="0.25">
      <c r="A166" s="55" t="s">
        <v>327</v>
      </c>
      <c r="B166" s="55" t="s">
        <v>432</v>
      </c>
      <c r="C166" s="59" t="s">
        <v>269</v>
      </c>
    </row>
    <row r="167" spans="1:3" ht="18.75" x14ac:dyDescent="0.25">
      <c r="A167" s="55" t="s">
        <v>159</v>
      </c>
      <c r="B167" s="55" t="s">
        <v>160</v>
      </c>
      <c r="C167" s="59">
        <v>1700</v>
      </c>
    </row>
    <row r="168" spans="1:3" ht="18.75" x14ac:dyDescent="0.25">
      <c r="A168" s="55" t="s">
        <v>159</v>
      </c>
      <c r="B168" s="55" t="s">
        <v>433</v>
      </c>
      <c r="C168" s="59" t="s">
        <v>411</v>
      </c>
    </row>
    <row r="169" spans="1:3" ht="18.75" x14ac:dyDescent="0.25">
      <c r="A169" s="55" t="s">
        <v>159</v>
      </c>
      <c r="B169" s="55" t="s">
        <v>161</v>
      </c>
      <c r="C169" s="59">
        <v>725</v>
      </c>
    </row>
    <row r="170" spans="1:3" ht="18.75" x14ac:dyDescent="0.25">
      <c r="A170" s="55" t="s">
        <v>162</v>
      </c>
      <c r="B170" s="55" t="s">
        <v>163</v>
      </c>
      <c r="C170" s="59">
        <v>400</v>
      </c>
    </row>
    <row r="171" spans="1:3" ht="18.75" x14ac:dyDescent="0.25">
      <c r="A171" s="55" t="s">
        <v>164</v>
      </c>
      <c r="B171" s="55" t="s">
        <v>330</v>
      </c>
      <c r="C171" s="59">
        <v>18</v>
      </c>
    </row>
    <row r="172" spans="1:3" ht="18.75" x14ac:dyDescent="0.25">
      <c r="A172" s="55" t="s">
        <v>164</v>
      </c>
      <c r="B172" s="55" t="s">
        <v>434</v>
      </c>
      <c r="C172" s="59">
        <v>41</v>
      </c>
    </row>
    <row r="173" spans="1:3" ht="18.75" x14ac:dyDescent="0.25">
      <c r="A173" s="55" t="s">
        <v>331</v>
      </c>
      <c r="B173" s="55" t="s">
        <v>435</v>
      </c>
      <c r="C173" s="59" t="s">
        <v>332</v>
      </c>
    </row>
    <row r="174" spans="1:3" ht="18.75" x14ac:dyDescent="0.25">
      <c r="A174" s="55" t="s">
        <v>436</v>
      </c>
      <c r="B174" s="55" t="s">
        <v>437</v>
      </c>
      <c r="C174" s="59">
        <v>1</v>
      </c>
    </row>
    <row r="175" spans="1:3" ht="18.75" x14ac:dyDescent="0.25">
      <c r="A175" s="55" t="s">
        <v>165</v>
      </c>
      <c r="B175" s="55" t="s">
        <v>166</v>
      </c>
      <c r="C175" s="59">
        <v>11</v>
      </c>
    </row>
    <row r="176" spans="1:3" ht="18.75" x14ac:dyDescent="0.25">
      <c r="A176" s="55" t="s">
        <v>165</v>
      </c>
      <c r="B176" s="55" t="s">
        <v>167</v>
      </c>
      <c r="C176" s="59">
        <v>12</v>
      </c>
    </row>
    <row r="177" spans="1:3" ht="18.75" x14ac:dyDescent="0.25">
      <c r="A177" s="55" t="s">
        <v>438</v>
      </c>
      <c r="B177" s="55" t="s">
        <v>439</v>
      </c>
      <c r="C177" s="59">
        <v>4</v>
      </c>
    </row>
    <row r="178" spans="1:3" ht="18.75" x14ac:dyDescent="0.25">
      <c r="A178" s="55" t="s">
        <v>490</v>
      </c>
      <c r="B178" s="55" t="s">
        <v>491</v>
      </c>
      <c r="C178" s="59">
        <v>6</v>
      </c>
    </row>
    <row r="179" spans="1:3" ht="18.75" x14ac:dyDescent="0.25">
      <c r="A179" s="55" t="s">
        <v>168</v>
      </c>
      <c r="B179" s="55" t="s">
        <v>440</v>
      </c>
      <c r="C179" s="59">
        <v>227</v>
      </c>
    </row>
    <row r="180" spans="1:3" ht="18.75" x14ac:dyDescent="0.25">
      <c r="A180" s="55" t="s">
        <v>168</v>
      </c>
      <c r="B180" s="55" t="s">
        <v>441</v>
      </c>
      <c r="C180" s="59">
        <v>14</v>
      </c>
    </row>
    <row r="181" spans="1:3" ht="18.75" x14ac:dyDescent="0.25">
      <c r="A181" s="55" t="s">
        <v>168</v>
      </c>
      <c r="B181" s="55" t="s">
        <v>489</v>
      </c>
      <c r="C181" s="59">
        <v>90</v>
      </c>
    </row>
    <row r="182" spans="1:3" ht="18.75" x14ac:dyDescent="0.25">
      <c r="A182" s="55" t="s">
        <v>333</v>
      </c>
      <c r="B182" s="55" t="s">
        <v>334</v>
      </c>
      <c r="C182" s="59">
        <v>6</v>
      </c>
    </row>
    <row r="183" spans="1:3" ht="18.75" x14ac:dyDescent="0.25">
      <c r="A183" s="55" t="s">
        <v>336</v>
      </c>
      <c r="B183" s="55" t="s">
        <v>337</v>
      </c>
      <c r="C183" s="59">
        <v>24</v>
      </c>
    </row>
    <row r="184" spans="1:3" ht="18.75" x14ac:dyDescent="0.25">
      <c r="A184" s="55" t="s">
        <v>169</v>
      </c>
      <c r="B184" s="55" t="s">
        <v>338</v>
      </c>
      <c r="C184" s="59">
        <v>206</v>
      </c>
    </row>
    <row r="185" spans="1:3" ht="18.75" x14ac:dyDescent="0.25">
      <c r="A185" s="55" t="s">
        <v>169</v>
      </c>
      <c r="B185" s="55" t="s">
        <v>340</v>
      </c>
      <c r="C185" s="59">
        <v>539</v>
      </c>
    </row>
    <row r="186" spans="1:3" ht="18.75" x14ac:dyDescent="0.25">
      <c r="A186" s="55" t="s">
        <v>169</v>
      </c>
      <c r="B186" s="55" t="s">
        <v>170</v>
      </c>
      <c r="C186" s="59">
        <v>137</v>
      </c>
    </row>
    <row r="187" spans="1:3" ht="18.75" x14ac:dyDescent="0.25">
      <c r="A187" s="55" t="s">
        <v>169</v>
      </c>
      <c r="B187" s="55" t="s">
        <v>171</v>
      </c>
      <c r="C187" s="59">
        <v>186</v>
      </c>
    </row>
    <row r="188" spans="1:3" ht="18.75" x14ac:dyDescent="0.25">
      <c r="A188" s="55" t="s">
        <v>169</v>
      </c>
      <c r="B188" s="55" t="s">
        <v>492</v>
      </c>
      <c r="C188" s="59">
        <v>180</v>
      </c>
    </row>
    <row r="189" spans="1:3" ht="18.75" x14ac:dyDescent="0.25">
      <c r="A189" s="55" t="s">
        <v>169</v>
      </c>
      <c r="B189" s="55" t="s">
        <v>172</v>
      </c>
      <c r="C189" s="59">
        <v>213</v>
      </c>
    </row>
    <row r="190" spans="1:3" ht="18.75" x14ac:dyDescent="0.25">
      <c r="A190" s="55" t="s">
        <v>173</v>
      </c>
      <c r="B190" s="55" t="s">
        <v>174</v>
      </c>
      <c r="C190" s="59">
        <v>20</v>
      </c>
    </row>
    <row r="191" spans="1:3" ht="18.75" x14ac:dyDescent="0.25">
      <c r="A191" s="55" t="s">
        <v>173</v>
      </c>
      <c r="B191" s="55" t="s">
        <v>493</v>
      </c>
      <c r="C191" s="59">
        <v>59</v>
      </c>
    </row>
    <row r="192" spans="1:3" ht="18.75" x14ac:dyDescent="0.25">
      <c r="A192" s="55" t="s">
        <v>175</v>
      </c>
      <c r="B192" s="55" t="s">
        <v>442</v>
      </c>
      <c r="C192" s="59">
        <v>38</v>
      </c>
    </row>
    <row r="193" spans="1:3" ht="18.75" x14ac:dyDescent="0.25">
      <c r="A193" s="55" t="s">
        <v>175</v>
      </c>
      <c r="B193" s="55" t="s">
        <v>443</v>
      </c>
      <c r="C193" s="59">
        <v>57</v>
      </c>
    </row>
    <row r="194" spans="1:3" ht="18.75" x14ac:dyDescent="0.25">
      <c r="A194" s="55" t="s">
        <v>175</v>
      </c>
      <c r="B194" s="55" t="s">
        <v>444</v>
      </c>
      <c r="C194" s="59" t="s">
        <v>220</v>
      </c>
    </row>
    <row r="195" spans="1:3" ht="18.75" x14ac:dyDescent="0.25">
      <c r="A195" s="55" t="s">
        <v>175</v>
      </c>
      <c r="B195" s="55" t="s">
        <v>176</v>
      </c>
      <c r="C195" s="59">
        <v>5084</v>
      </c>
    </row>
    <row r="196" spans="1:3" ht="18.75" x14ac:dyDescent="0.25">
      <c r="A196" s="55" t="s">
        <v>175</v>
      </c>
      <c r="B196" s="55" t="s">
        <v>177</v>
      </c>
      <c r="C196" s="59">
        <v>570</v>
      </c>
    </row>
    <row r="197" spans="1:3" ht="18.75" x14ac:dyDescent="0.25">
      <c r="A197" s="55" t="s">
        <v>175</v>
      </c>
      <c r="B197" s="55" t="s">
        <v>178</v>
      </c>
      <c r="C197" s="59">
        <v>52</v>
      </c>
    </row>
    <row r="198" spans="1:3" ht="18.75" x14ac:dyDescent="0.25">
      <c r="A198" s="55" t="s">
        <v>175</v>
      </c>
      <c r="B198" s="55" t="s">
        <v>179</v>
      </c>
      <c r="C198" s="59">
        <v>15</v>
      </c>
    </row>
    <row r="199" spans="1:3" ht="18.75" x14ac:dyDescent="0.25">
      <c r="A199" s="55" t="s">
        <v>445</v>
      </c>
      <c r="B199" s="55" t="s">
        <v>446</v>
      </c>
      <c r="C199" s="59">
        <v>1</v>
      </c>
    </row>
    <row r="200" spans="1:3" ht="18.75" x14ac:dyDescent="0.25">
      <c r="A200" s="55" t="s">
        <v>445</v>
      </c>
      <c r="B200" s="55" t="s">
        <v>494</v>
      </c>
      <c r="C200" s="59">
        <v>2</v>
      </c>
    </row>
    <row r="201" spans="1:3" ht="18.75" x14ac:dyDescent="0.25">
      <c r="A201" s="55" t="s">
        <v>180</v>
      </c>
      <c r="B201" s="55" t="s">
        <v>181</v>
      </c>
      <c r="C201" s="59">
        <v>4</v>
      </c>
    </row>
    <row r="202" spans="1:3" ht="18.75" x14ac:dyDescent="0.25">
      <c r="A202" s="55" t="s">
        <v>180</v>
      </c>
      <c r="B202" s="55" t="s">
        <v>182</v>
      </c>
      <c r="C202" s="59">
        <v>211</v>
      </c>
    </row>
    <row r="203" spans="1:3" ht="18.75" x14ac:dyDescent="0.25">
      <c r="A203" s="55" t="s">
        <v>496</v>
      </c>
      <c r="B203" s="55" t="s">
        <v>497</v>
      </c>
      <c r="C203" s="59">
        <v>37</v>
      </c>
    </row>
    <row r="204" spans="1:3" ht="18.75" x14ac:dyDescent="0.25">
      <c r="A204" s="55" t="s">
        <v>447</v>
      </c>
      <c r="B204" s="55" t="s">
        <v>305</v>
      </c>
      <c r="C204" s="59">
        <v>21</v>
      </c>
    </row>
    <row r="205" spans="1:3" ht="18.75" x14ac:dyDescent="0.25">
      <c r="A205" s="55" t="s">
        <v>448</v>
      </c>
      <c r="B205" s="55" t="s">
        <v>449</v>
      </c>
      <c r="C205" s="59">
        <v>8</v>
      </c>
    </row>
    <row r="206" spans="1:3" ht="18.75" x14ac:dyDescent="0.25">
      <c r="A206" s="55" t="s">
        <v>448</v>
      </c>
      <c r="B206" s="55" t="s">
        <v>450</v>
      </c>
      <c r="C206" s="59">
        <v>179</v>
      </c>
    </row>
    <row r="207" spans="1:3" ht="18.75" x14ac:dyDescent="0.25">
      <c r="A207" s="55" t="s">
        <v>341</v>
      </c>
      <c r="B207" s="55" t="s">
        <v>342</v>
      </c>
      <c r="C207" s="59" t="s">
        <v>451</v>
      </c>
    </row>
    <row r="208" spans="1:3" ht="18.75" x14ac:dyDescent="0.25">
      <c r="A208" s="55" t="s">
        <v>452</v>
      </c>
      <c r="B208" s="55" t="s">
        <v>453</v>
      </c>
      <c r="C208" s="59">
        <v>13</v>
      </c>
    </row>
    <row r="209" spans="1:3" ht="18.75" x14ac:dyDescent="0.25">
      <c r="A209" s="55" t="s">
        <v>452</v>
      </c>
      <c r="B209" s="55" t="s">
        <v>454</v>
      </c>
      <c r="C209" s="59">
        <v>4</v>
      </c>
    </row>
    <row r="210" spans="1:3" ht="18.75" x14ac:dyDescent="0.25">
      <c r="A210" s="55" t="s">
        <v>343</v>
      </c>
      <c r="B210" s="55" t="s">
        <v>344</v>
      </c>
      <c r="C210" s="59">
        <v>2</v>
      </c>
    </row>
    <row r="211" spans="1:3" ht="18.75" x14ac:dyDescent="0.25">
      <c r="A211" s="55" t="s">
        <v>185</v>
      </c>
      <c r="B211" s="55" t="s">
        <v>186</v>
      </c>
      <c r="C211" s="59">
        <v>46</v>
      </c>
    </row>
    <row r="212" spans="1:3" ht="18.75" x14ac:dyDescent="0.25">
      <c r="A212" s="55" t="s">
        <v>185</v>
      </c>
      <c r="B212" s="55" t="s">
        <v>187</v>
      </c>
      <c r="C212" s="59">
        <v>35</v>
      </c>
    </row>
    <row r="213" spans="1:3" ht="18.75" x14ac:dyDescent="0.25">
      <c r="A213" s="55" t="s">
        <v>188</v>
      </c>
      <c r="B213" s="55" t="s">
        <v>189</v>
      </c>
      <c r="C213" s="59">
        <v>4150</v>
      </c>
    </row>
    <row r="214" spans="1:3" ht="18.75" x14ac:dyDescent="0.25">
      <c r="A214" s="55" t="s">
        <v>190</v>
      </c>
      <c r="B214" s="55" t="s">
        <v>345</v>
      </c>
      <c r="C214" s="59" t="s">
        <v>455</v>
      </c>
    </row>
    <row r="215" spans="1:3" ht="18.75" x14ac:dyDescent="0.25">
      <c r="A215" s="55" t="s">
        <v>190</v>
      </c>
      <c r="B215" s="55" t="s">
        <v>191</v>
      </c>
      <c r="C215" s="59">
        <v>3700</v>
      </c>
    </row>
    <row r="216" spans="1:3" ht="18.75" x14ac:dyDescent="0.25">
      <c r="A216" s="55" t="s">
        <v>192</v>
      </c>
      <c r="B216" s="55" t="s">
        <v>346</v>
      </c>
      <c r="C216" s="59">
        <v>1125</v>
      </c>
    </row>
    <row r="217" spans="1:3" ht="18.75" x14ac:dyDescent="0.25">
      <c r="A217" s="55" t="s">
        <v>192</v>
      </c>
      <c r="B217" s="55" t="s">
        <v>456</v>
      </c>
      <c r="C217" s="59">
        <v>259</v>
      </c>
    </row>
    <row r="218" spans="1:3" ht="18.75" x14ac:dyDescent="0.25">
      <c r="A218" s="55" t="s">
        <v>192</v>
      </c>
      <c r="B218" s="55" t="s">
        <v>347</v>
      </c>
      <c r="C218" s="59" t="s">
        <v>457</v>
      </c>
    </row>
    <row r="219" spans="1:3" ht="18.75" x14ac:dyDescent="0.25">
      <c r="A219" s="55" t="s">
        <v>192</v>
      </c>
      <c r="B219" s="55" t="s">
        <v>193</v>
      </c>
      <c r="C219" s="59">
        <v>28500</v>
      </c>
    </row>
    <row r="220" spans="1:3" ht="18.75" x14ac:dyDescent="0.25">
      <c r="A220" s="55" t="s">
        <v>348</v>
      </c>
      <c r="B220" s="55" t="s">
        <v>349</v>
      </c>
      <c r="C220" s="59">
        <v>195</v>
      </c>
    </row>
    <row r="221" spans="1:3" ht="18.75" x14ac:dyDescent="0.25">
      <c r="A221" s="55" t="s">
        <v>348</v>
      </c>
      <c r="B221" s="55" t="s">
        <v>350</v>
      </c>
      <c r="C221" s="59">
        <v>12</v>
      </c>
    </row>
    <row r="222" spans="1:3" ht="18.75" x14ac:dyDescent="0.25">
      <c r="A222" s="55" t="s">
        <v>194</v>
      </c>
      <c r="B222" s="55" t="s">
        <v>458</v>
      </c>
      <c r="C222" s="59" t="s">
        <v>359</v>
      </c>
    </row>
    <row r="223" spans="1:3" ht="18.75" x14ac:dyDescent="0.25">
      <c r="A223" s="55" t="s">
        <v>194</v>
      </c>
      <c r="B223" s="55" t="s">
        <v>459</v>
      </c>
      <c r="C223" s="59">
        <v>7</v>
      </c>
    </row>
    <row r="224" spans="1:3" ht="18.75" x14ac:dyDescent="0.25">
      <c r="A224" s="55" t="s">
        <v>194</v>
      </c>
      <c r="B224" s="55" t="s">
        <v>460</v>
      </c>
      <c r="C224" s="59" t="s">
        <v>210</v>
      </c>
    </row>
    <row r="225" spans="1:3" ht="18.75" x14ac:dyDescent="0.25">
      <c r="A225" s="55" t="s">
        <v>194</v>
      </c>
      <c r="B225" s="55" t="s">
        <v>195</v>
      </c>
      <c r="C225" s="59">
        <v>37</v>
      </c>
    </row>
    <row r="226" spans="1:3" ht="18.75" x14ac:dyDescent="0.25">
      <c r="A226" s="55" t="s">
        <v>194</v>
      </c>
      <c r="B226" s="55" t="s">
        <v>196</v>
      </c>
      <c r="C226" s="59">
        <v>9</v>
      </c>
    </row>
    <row r="227" spans="1:3" ht="18.75" x14ac:dyDescent="0.25">
      <c r="A227" s="55" t="s">
        <v>461</v>
      </c>
      <c r="B227" s="55" t="s">
        <v>462</v>
      </c>
      <c r="C227" s="59" t="s">
        <v>351</v>
      </c>
    </row>
    <row r="228" spans="1:3" ht="18.75" x14ac:dyDescent="0.25">
      <c r="A228" s="55" t="s">
        <v>463</v>
      </c>
      <c r="B228" s="55" t="s">
        <v>464</v>
      </c>
      <c r="C228" s="59" t="s">
        <v>227</v>
      </c>
    </row>
    <row r="229" spans="1:3" ht="18.75" x14ac:dyDescent="0.25">
      <c r="A229" s="55" t="s">
        <v>352</v>
      </c>
      <c r="B229" s="55" t="s">
        <v>353</v>
      </c>
      <c r="C229" s="59" t="s">
        <v>354</v>
      </c>
    </row>
    <row r="230" spans="1:3" ht="18.75" x14ac:dyDescent="0.25">
      <c r="A230" s="55" t="s">
        <v>465</v>
      </c>
      <c r="B230" s="55" t="s">
        <v>466</v>
      </c>
      <c r="C230" s="59">
        <v>7</v>
      </c>
    </row>
    <row r="231" spans="1:3" ht="18.75" x14ac:dyDescent="0.25">
      <c r="A231" s="55" t="s">
        <v>498</v>
      </c>
      <c r="B231" s="55" t="s">
        <v>499</v>
      </c>
      <c r="C231" s="59">
        <v>48</v>
      </c>
    </row>
    <row r="232" spans="1:3" ht="18.75" x14ac:dyDescent="0.25">
      <c r="A232" s="55" t="s">
        <v>199</v>
      </c>
      <c r="B232" s="55" t="s">
        <v>200</v>
      </c>
      <c r="C232" s="59">
        <v>4</v>
      </c>
    </row>
    <row r="233" spans="1:3" ht="18.75" x14ac:dyDescent="0.25">
      <c r="A233" s="55" t="s">
        <v>197</v>
      </c>
      <c r="B233" s="55" t="s">
        <v>198</v>
      </c>
      <c r="C233" s="59">
        <v>2</v>
      </c>
    </row>
    <row r="234" spans="1:3" ht="18.75" x14ac:dyDescent="0.25">
      <c r="A234" s="55" t="s">
        <v>500</v>
      </c>
      <c r="B234" s="55" t="s">
        <v>426</v>
      </c>
      <c r="C234" s="59">
        <v>2</v>
      </c>
    </row>
    <row r="235" spans="1:3" ht="18.75" x14ac:dyDescent="0.25">
      <c r="A235" s="55" t="s">
        <v>563</v>
      </c>
      <c r="B235" s="55" t="s">
        <v>201</v>
      </c>
      <c r="C235" s="59">
        <v>12</v>
      </c>
    </row>
    <row r="236" spans="1:3" ht="18.75" x14ac:dyDescent="0.25">
      <c r="A236" s="55" t="s">
        <v>561</v>
      </c>
      <c r="B236" s="55" t="s">
        <v>562</v>
      </c>
      <c r="C236" s="87">
        <v>50</v>
      </c>
    </row>
  </sheetData>
  <mergeCells count="4">
    <mergeCell ref="A6:B6"/>
    <mergeCell ref="A7:B7"/>
    <mergeCell ref="A8:B8"/>
    <mergeCell ref="A9:B9"/>
  </mergeCells>
  <pageMargins left="0.7" right="0.7" top="0.75" bottom="0.75" header="0.3" footer="0.3"/>
  <pageSetup scale="54" orientation="portrait" horizontalDpi="4294967295" verticalDpi="4294967295" r:id="rId1"/>
  <rowBreaks count="1" manualBreakCount="1">
    <brk id="184" max="2" man="1"/>
  </rowBreaks>
  <colBreaks count="1" manualBreakCount="1">
    <brk id="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Inv. Textil </vt:lpstr>
      <vt:lpstr>Utensilios de Cocina y Limpieza</vt:lpstr>
      <vt:lpstr>Material Gastable</vt:lpstr>
      <vt:lpstr>'Material Gastable'!Print_Area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BIENESTAR</dc:creator>
  <cp:lastModifiedBy>Jehury Lopez</cp:lastModifiedBy>
  <cp:lastPrinted>2017-09-04T18:38:47Z</cp:lastPrinted>
  <dcterms:created xsi:type="dcterms:W3CDTF">2017-04-20T15:49:47Z</dcterms:created>
  <dcterms:modified xsi:type="dcterms:W3CDTF">2017-09-04T19:31:20Z</dcterms:modified>
</cp:coreProperties>
</file>