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hury.lopez\Desktop\"/>
    </mc:Choice>
  </mc:AlternateContent>
  <bookViews>
    <workbookView xWindow="0" yWindow="0" windowWidth="28800" windowHeight="12435"/>
  </bookViews>
  <sheets>
    <sheet name="Inv. Textil " sheetId="1" r:id="rId1"/>
    <sheet name="Utensilios de Cocina y Limpieza" sheetId="2" r:id="rId2"/>
    <sheet name="Material Gastabl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3" i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D72" i="1" l="1"/>
  <c r="D73" i="1"/>
  <c r="D75" i="1"/>
  <c r="D71" i="1"/>
  <c r="D70" i="1"/>
  <c r="C76" i="1"/>
  <c r="H63" i="1"/>
  <c r="D76" i="1" s="1"/>
  <c r="C77" i="1"/>
  <c r="H64" i="1"/>
  <c r="D77" i="1" s="1"/>
  <c r="C71" i="1"/>
  <c r="C70" i="1"/>
  <c r="C72" i="1"/>
  <c r="C73" i="1"/>
  <c r="C75" i="1"/>
  <c r="D74" i="1" l="1"/>
  <c r="D78" i="1" s="1"/>
  <c r="H65" i="1"/>
  <c r="C74" i="1"/>
</calcChain>
</file>

<file path=xl/sharedStrings.xml><?xml version="1.0" encoding="utf-8"?>
<sst xmlns="http://schemas.openxmlformats.org/spreadsheetml/2006/main" count="358" uniqueCount="243">
  <si>
    <t>INTITUTO NACIONAL DE BIENESTAR ESTUDIANTIL</t>
  </si>
  <si>
    <t>“Año del Desarrollo Agroforestal”</t>
  </si>
  <si>
    <t>INVENTARIO POR ALMACEN</t>
  </si>
  <si>
    <t>PRODUCTO</t>
  </si>
  <si>
    <t>SIZE</t>
  </si>
  <si>
    <t>HAINA</t>
  </si>
  <si>
    <t>SANTIAGO</t>
  </si>
  <si>
    <t>TOTAL GENERAL</t>
  </si>
  <si>
    <t>PANTALON</t>
  </si>
  <si>
    <t>CAMISA</t>
  </si>
  <si>
    <t>ZAPATO F</t>
  </si>
  <si>
    <t>ZAPATO M</t>
  </si>
  <si>
    <t xml:space="preserve">MEDIAS </t>
  </si>
  <si>
    <t xml:space="preserve">MOCHILA </t>
  </si>
  <si>
    <t>INICIAL</t>
  </si>
  <si>
    <t>BASICA</t>
  </si>
  <si>
    <t>RESUMEN DE EXISTENCIAS</t>
  </si>
  <si>
    <t>PRODUCTOS</t>
  </si>
  <si>
    <t>INVENTARIO ACTUAL EN UNIDADES</t>
  </si>
  <si>
    <t>PANTALONES</t>
  </si>
  <si>
    <t>CAMISAS</t>
  </si>
  <si>
    <t>ZAPATOS FEMENINOS</t>
  </si>
  <si>
    <t>ZAPATOS MASCULINOS</t>
  </si>
  <si>
    <t>TOTAL DE ZAPATOS</t>
  </si>
  <si>
    <t>MEDIAS</t>
  </si>
  <si>
    <t>MOCHILAS INICIAL</t>
  </si>
  <si>
    <t>MOCHILAS BASICA</t>
  </si>
  <si>
    <t>COSTO X UNID.</t>
  </si>
  <si>
    <t>VALOR EN $RD</t>
  </si>
  <si>
    <t xml:space="preserve"> 312.63</t>
  </si>
  <si>
    <t>VALOR TOTAL EN $RD</t>
  </si>
  <si>
    <t xml:space="preserve">KM 22 </t>
  </si>
  <si>
    <t>Ace</t>
  </si>
  <si>
    <t>Saco detallado</t>
  </si>
  <si>
    <t>Ambientadores</t>
  </si>
  <si>
    <t>en espray variado</t>
  </si>
  <si>
    <t>en velon glade</t>
  </si>
  <si>
    <t xml:space="preserve">Azucarera </t>
  </si>
  <si>
    <t>de ceramica</t>
  </si>
  <si>
    <t>Bayeta</t>
  </si>
  <si>
    <t>microfibra ecologica</t>
  </si>
  <si>
    <t>Brillo</t>
  </si>
  <si>
    <t xml:space="preserve"> de fregar</t>
  </si>
  <si>
    <t>Caldero</t>
  </si>
  <si>
    <t>1202 CALDERO TIPO OLLA 91/2''x10''</t>
  </si>
  <si>
    <t>0212 CALDERO TIPO OLLA 5''x8''</t>
  </si>
  <si>
    <t>1240 CALDERO TIPO OLLA 8''x8''</t>
  </si>
  <si>
    <t>1264 CALDERO TIPO OLLA 10''x10''</t>
  </si>
  <si>
    <t>CALDERO DE ALUMINIO DE 15 LIBRAS</t>
  </si>
  <si>
    <t>CALDERO DE ALUMINIO DE 25 LIBRAS</t>
  </si>
  <si>
    <t>Cilindro</t>
  </si>
  <si>
    <t>CILINDRO DE GAS BLANCO DE 44 LIBRAS</t>
  </si>
  <si>
    <t>CILINDRO DE GAS MAMEY DE 50 LIBRAS</t>
  </si>
  <si>
    <t>Cloro</t>
  </si>
  <si>
    <t>galón</t>
  </si>
  <si>
    <t xml:space="preserve">Copas </t>
  </si>
  <si>
    <t>de agua de 355ml 11oz</t>
  </si>
  <si>
    <t>para postre de 7 oz</t>
  </si>
  <si>
    <t>Cubeta</t>
  </si>
  <si>
    <t>de 4 galones malas</t>
  </si>
  <si>
    <t>de 4 galones regular</t>
  </si>
  <si>
    <t>de 4 galones buena</t>
  </si>
  <si>
    <t>Plasticas de 3 gl</t>
  </si>
  <si>
    <t>Cucharones</t>
  </si>
  <si>
    <t>Estandar</t>
  </si>
  <si>
    <t>de servicio grande</t>
  </si>
  <si>
    <t>Cuchillo</t>
  </si>
  <si>
    <t>de corte domestico</t>
  </si>
  <si>
    <t>Detergente</t>
  </si>
  <si>
    <t>omo 1000 gramos</t>
  </si>
  <si>
    <t>Escobas</t>
  </si>
  <si>
    <t>para barrer</t>
  </si>
  <si>
    <t>Palo</t>
  </si>
  <si>
    <t xml:space="preserve">Escurridor </t>
  </si>
  <si>
    <t>de platos plasticos con bandeja</t>
  </si>
  <si>
    <t>Estufa</t>
  </si>
  <si>
    <t>2 hornilla de gas</t>
  </si>
  <si>
    <t xml:space="preserve">Estufa </t>
  </si>
  <si>
    <t>Industrial 2 hornillas</t>
  </si>
  <si>
    <t xml:space="preserve">Fundas </t>
  </si>
  <si>
    <t>para basura  mediana  pq  17x22 1/500</t>
  </si>
  <si>
    <t>Gel</t>
  </si>
  <si>
    <t>Antibacterial Klinaccion Galon</t>
  </si>
  <si>
    <t>Insecticida</t>
  </si>
  <si>
    <t>Bygon 170gr</t>
  </si>
  <si>
    <t>Jabon</t>
  </si>
  <si>
    <t>de fregarr en pasta axion 425 gramos</t>
  </si>
  <si>
    <t xml:space="preserve">de cuaba en pasta </t>
  </si>
  <si>
    <t>liquido para Manos</t>
  </si>
  <si>
    <t>Jarra</t>
  </si>
  <si>
    <t>de Aluminio con unidad de medidas</t>
  </si>
  <si>
    <t>Limpiador</t>
  </si>
  <si>
    <t>Limpiador de piso LPC</t>
  </si>
  <si>
    <t>de Cristal</t>
  </si>
  <si>
    <t>Lanilla</t>
  </si>
  <si>
    <t>Blanca</t>
  </si>
  <si>
    <t>Rojo</t>
  </si>
  <si>
    <t>Manguera</t>
  </si>
  <si>
    <t>Rollos de cobre de 50 pies</t>
  </si>
  <si>
    <t>Rollo de cobre de 21 pies</t>
  </si>
  <si>
    <t>Rollos de gomas de estufa de 200 pies</t>
  </si>
  <si>
    <t>Rollos de gomas de estufa de 76 pies</t>
  </si>
  <si>
    <t>Manteles</t>
  </si>
  <si>
    <t>para bandeja redondo y cuadrado</t>
  </si>
  <si>
    <t>Mistolin</t>
  </si>
  <si>
    <t>Variados en olores</t>
  </si>
  <si>
    <t>Palita</t>
  </si>
  <si>
    <t>Recogedora</t>
  </si>
  <si>
    <t>Palita recogedora</t>
  </si>
  <si>
    <t>Piedra</t>
  </si>
  <si>
    <t>Desodorante</t>
  </si>
  <si>
    <t>plato</t>
  </si>
  <si>
    <t>PLATOS DE ALUMINIO</t>
  </si>
  <si>
    <t xml:space="preserve">Platos </t>
  </si>
  <si>
    <t>desechables N0.9 12/500</t>
  </si>
  <si>
    <t>llano</t>
  </si>
  <si>
    <t>Hondo</t>
  </si>
  <si>
    <t>Rollo</t>
  </si>
  <si>
    <t xml:space="preserve"> papel higienico baño 6/1</t>
  </si>
  <si>
    <t xml:space="preserve"> papel toalla tipo servilleta 6/1</t>
  </si>
  <si>
    <t>Servilleta</t>
  </si>
  <si>
    <t>cielo paquetes de 1/500</t>
  </si>
  <si>
    <t>Suaper</t>
  </si>
  <si>
    <t>para limpieza</t>
  </si>
  <si>
    <t>Tarro</t>
  </si>
  <si>
    <t>Plasticos 1 litros</t>
  </si>
  <si>
    <t>Taza</t>
  </si>
  <si>
    <t>Para te y café en porcelana</t>
  </si>
  <si>
    <t xml:space="preserve">Tenedor </t>
  </si>
  <si>
    <t>de mesa en acero inoxidable</t>
  </si>
  <si>
    <t>Vasos</t>
  </si>
  <si>
    <t>de cristal 11 oz</t>
  </si>
  <si>
    <t xml:space="preserve">vasos </t>
  </si>
  <si>
    <t>plasticos # 7 50p/50 PAQUETES</t>
  </si>
  <si>
    <t>zafacón</t>
  </si>
  <si>
    <t>de 100-130 litros con rueda y tapa negros Rubermaind</t>
  </si>
  <si>
    <t>Carpetas</t>
  </si>
  <si>
    <t>De 3 anillos, 2" en vinil color negro y/o blanco 18/1</t>
  </si>
  <si>
    <t>De 3 anillos, 5" en vinil color  negro y/o blanco 2/1</t>
  </si>
  <si>
    <t>Cartucho de Tóner</t>
  </si>
  <si>
    <t>CC305A color rosado (MAGENTA) CE-413A</t>
  </si>
  <si>
    <t>CC305A color amarillo CE-412A</t>
  </si>
  <si>
    <t>CC305A color azul CE-411A</t>
  </si>
  <si>
    <t>CC305A color negro CE-410A</t>
  </si>
  <si>
    <t>CC530 color negro 304A</t>
  </si>
  <si>
    <t>CE278A color negro</t>
  </si>
  <si>
    <t>CE285A color negro</t>
  </si>
  <si>
    <t>Tóner 253A</t>
  </si>
  <si>
    <t>CF 280A color negro</t>
  </si>
  <si>
    <t>CF 281A color negro</t>
  </si>
  <si>
    <t xml:space="preserve">Cera </t>
  </si>
  <si>
    <t>De mano para contar unidad 144/1</t>
  </si>
  <si>
    <t>Cinta</t>
  </si>
  <si>
    <t>Adhesiva invisible MAGIC 1/2 PULG. 12/1 SCOTH</t>
  </si>
  <si>
    <t>Adhesiva invisible 1/2 PULG. 12/1 PEGAFAN</t>
  </si>
  <si>
    <t>Bicolor para sumadora eléctrica 12/1(TIO-PELICAN)</t>
  </si>
  <si>
    <t>Clips</t>
  </si>
  <si>
    <t>De papel de 50 mm de 100 pcs 5P/10 cajitas</t>
  </si>
  <si>
    <t>Clips &amp; Pins</t>
  </si>
  <si>
    <t>Chinche 50/1 CAJITAS</t>
  </si>
  <si>
    <t>Folders</t>
  </si>
  <si>
    <t>De 8 ½ x 13, color amarillo claro   1/100</t>
  </si>
  <si>
    <t>De bolsillo 8 ½ x 11, color blanco  10P/10</t>
  </si>
  <si>
    <t xml:space="preserve">Folders </t>
  </si>
  <si>
    <t>Amarillo 8 1/2 x 14 legal   1/100</t>
  </si>
  <si>
    <t>Gafetes de identificación</t>
  </si>
  <si>
    <t>9x5.5 cm 50/1 CAJITA</t>
  </si>
  <si>
    <t>Grapadora</t>
  </si>
  <si>
    <t>Estra fuerte</t>
  </si>
  <si>
    <t>Grapas</t>
  </si>
  <si>
    <t>De 26/6 mm, 5,000 pcs   Cajitas 10p/10</t>
  </si>
  <si>
    <t>Lápices</t>
  </si>
  <si>
    <t>De colores  largo 12/1</t>
  </si>
  <si>
    <t xml:space="preserve">Lápiz </t>
  </si>
  <si>
    <t>De carbón 12p/12</t>
  </si>
  <si>
    <t>Libretas rayadas</t>
  </si>
  <si>
    <t>Color amarillo 8 1/2 * 11  6P/12</t>
  </si>
  <si>
    <t>Color blanco 8 1/2 * 11  6P/12</t>
  </si>
  <si>
    <t>Color blanco 5 x 8 12P/12</t>
  </si>
  <si>
    <t>Libro</t>
  </si>
  <si>
    <t>Record 500</t>
  </si>
  <si>
    <t>Making Tape</t>
  </si>
  <si>
    <t>de color azul y verde</t>
  </si>
  <si>
    <t>Papel forma Contínua</t>
  </si>
  <si>
    <t xml:space="preserve">  9 1/2x11 a 4 copias caja</t>
  </si>
  <si>
    <t>Pendaflex</t>
  </si>
  <si>
    <t>Para folders 8 ½ x 11 PQ de 25/1</t>
  </si>
  <si>
    <t>Para folders 8 ½ x 14 PQ de 25/1</t>
  </si>
  <si>
    <t>Pendaflex Ofiplex</t>
  </si>
  <si>
    <t>Para folders 8 ½ x 14  10p/25</t>
  </si>
  <si>
    <t>Pendaflex Ampoflex</t>
  </si>
  <si>
    <t>Para folders 8 ½ x 14  25/1</t>
  </si>
  <si>
    <t xml:space="preserve">Perforadora </t>
  </si>
  <si>
    <t>De 3 hoyos 12/1</t>
  </si>
  <si>
    <t>Pizarra acrílica</t>
  </si>
  <si>
    <t xml:space="preserve"> 31x48  BLANCA con borde madera y porta borrador</t>
  </si>
  <si>
    <t xml:space="preserve"> 31x48  BLANCA con borde madera sin porta borrador</t>
  </si>
  <si>
    <t>Magica 24x36 borde metalico, 93x12x62</t>
  </si>
  <si>
    <t>Pizarra Blanca</t>
  </si>
  <si>
    <t xml:space="preserve"> 31x48  corcho Grande   borde metalico, 123x91.5x3  </t>
  </si>
  <si>
    <t>Post-it</t>
  </si>
  <si>
    <t>De 100 hojas sin línea, mediano 3x3 24/1</t>
  </si>
  <si>
    <t>De 100 hojas sin línea, pequeño 2X3 24/1</t>
  </si>
  <si>
    <t>Resaltadores</t>
  </si>
  <si>
    <t>Color naranja claro 12/1</t>
  </si>
  <si>
    <t>Color rosado claro 12/1</t>
  </si>
  <si>
    <t>Color verde claro 12/1</t>
  </si>
  <si>
    <t>Resma</t>
  </si>
  <si>
    <t>8 ½ x 11 color Azul</t>
  </si>
  <si>
    <t xml:space="preserve">Resma </t>
  </si>
  <si>
    <t>de papel bond 8 1/2 x11color blanco 10/1</t>
  </si>
  <si>
    <t>de papel bond 8 ½ x 13 blanco legal 10/1</t>
  </si>
  <si>
    <t>de papel bond 8 ½ x 14 blanco legal</t>
  </si>
  <si>
    <t xml:space="preserve"> papel de hilo Blanco 8 ½  x 11    p</t>
  </si>
  <si>
    <t xml:space="preserve"> papel de hilo Crema 8 ½  x 11    p</t>
  </si>
  <si>
    <t xml:space="preserve">Opalina 8 ½ x 11 color Blanco  </t>
  </si>
  <si>
    <t>Opalina 8 ½ x 11 color crema</t>
  </si>
  <si>
    <t xml:space="preserve">Rollo </t>
  </si>
  <si>
    <t>percase o flex para forrar cajas en tarima</t>
  </si>
  <si>
    <t>papel bond Para sumadora eléctrica</t>
  </si>
  <si>
    <t>Juego bandeja</t>
  </si>
  <si>
    <t>Plastico</t>
  </si>
  <si>
    <t xml:space="preserve">Silicona </t>
  </si>
  <si>
    <t>Poste liquido 30 ml</t>
  </si>
  <si>
    <t>Poste liquido 250 gr</t>
  </si>
  <si>
    <t>Sobre de cartas</t>
  </si>
  <si>
    <t>De papel, color blanco sin ventanilla 4p/500</t>
  </si>
  <si>
    <t xml:space="preserve">Sobre de cartas </t>
  </si>
  <si>
    <t>De papel, color blanco con ventanilla 10p/500</t>
  </si>
  <si>
    <t>Sobre manila</t>
  </si>
  <si>
    <t>9  x 12, color amarillo oscuro 500/1</t>
  </si>
  <si>
    <t>Sumadora</t>
  </si>
  <si>
    <t xml:space="preserve"> SHARD EL-2630 P III</t>
  </si>
  <si>
    <t xml:space="preserve"> CANON MP11DX</t>
  </si>
  <si>
    <t xml:space="preserve">tripodes </t>
  </si>
  <si>
    <t>Para rotafolio borde madera</t>
  </si>
  <si>
    <t>Tripodes</t>
  </si>
  <si>
    <t>Pizarra rotafolio 27x34 hojas rayadas 50h</t>
  </si>
  <si>
    <t>de metal PLATA</t>
  </si>
  <si>
    <t>Articulos</t>
  </si>
  <si>
    <t xml:space="preserve">Descripcion </t>
  </si>
  <si>
    <t>Cant.</t>
  </si>
  <si>
    <t>AL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</si>
</sst>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0" fillId="4" borderId="17" xfId="0" applyFont="1" applyFill="1" applyBorder="1"/>
    <xf numFmtId="3" fontId="0" fillId="4" borderId="17" xfId="0" applyNumberFormat="1" applyFill="1" applyBorder="1"/>
    <xf numFmtId="0" fontId="0" fillId="4" borderId="18" xfId="0" applyFont="1" applyFill="1" applyBorder="1"/>
    <xf numFmtId="3" fontId="0" fillId="4" borderId="18" xfId="0" applyNumberFormat="1" applyFill="1" applyBorder="1"/>
    <xf numFmtId="0" fontId="2" fillId="4" borderId="18" xfId="0" applyFont="1" applyFill="1" applyBorder="1"/>
    <xf numFmtId="3" fontId="2" fillId="4" borderId="18" xfId="0" applyNumberFormat="1" applyFont="1" applyFill="1" applyBorder="1"/>
    <xf numFmtId="0" fontId="0" fillId="4" borderId="19" xfId="0" applyFont="1" applyFill="1" applyBorder="1"/>
    <xf numFmtId="3" fontId="0" fillId="4" borderId="19" xfId="0" applyNumberFormat="1" applyFill="1" applyBorder="1"/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9" fontId="0" fillId="0" borderId="0" xfId="0" applyNumberFormat="1"/>
    <xf numFmtId="43" fontId="0" fillId="4" borderId="17" xfId="1" applyNumberFormat="1" applyFont="1" applyFill="1" applyBorder="1"/>
    <xf numFmtId="43" fontId="0" fillId="4" borderId="18" xfId="1" applyNumberFormat="1" applyFont="1" applyFill="1" applyBorder="1"/>
    <xf numFmtId="43" fontId="2" fillId="4" borderId="18" xfId="1" applyNumberFormat="1" applyFont="1" applyFill="1" applyBorder="1"/>
    <xf numFmtId="43" fontId="0" fillId="4" borderId="19" xfId="1" applyNumberFormat="1" applyFont="1" applyFill="1" applyBorder="1"/>
    <xf numFmtId="0" fontId="3" fillId="2" borderId="24" xfId="0" applyFont="1" applyFill="1" applyBorder="1" applyAlignment="1">
      <alignment horizontal="center" vertical="center" wrapText="1"/>
    </xf>
    <xf numFmtId="37" fontId="0" fillId="0" borderId="1" xfId="0" applyNumberFormat="1" applyBorder="1" applyAlignment="1">
      <alignment horizontal="center"/>
    </xf>
    <xf numFmtId="37" fontId="0" fillId="0" borderId="24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7" fontId="0" fillId="0" borderId="25" xfId="0" applyNumberFormat="1" applyBorder="1" applyAlignment="1">
      <alignment horizontal="center"/>
    </xf>
    <xf numFmtId="37" fontId="7" fillId="5" borderId="1" xfId="0" applyNumberFormat="1" applyFont="1" applyFill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5" borderId="1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3" fontId="8" fillId="5" borderId="1" xfId="0" applyNumberFormat="1" applyFont="1" applyFill="1" applyBorder="1"/>
    <xf numFmtId="3" fontId="9" fillId="0" borderId="1" xfId="0" applyNumberFormat="1" applyFont="1" applyBorder="1"/>
    <xf numFmtId="3" fontId="8" fillId="5" borderId="29" xfId="0" applyNumberFormat="1" applyFont="1" applyFill="1" applyBorder="1"/>
    <xf numFmtId="3" fontId="9" fillId="0" borderId="23" xfId="0" applyNumberFormat="1" applyFont="1" applyBorder="1"/>
    <xf numFmtId="3" fontId="8" fillId="5" borderId="23" xfId="0" applyNumberFormat="1" applyFont="1" applyFill="1" applyBorder="1"/>
    <xf numFmtId="3" fontId="9" fillId="0" borderId="29" xfId="0" applyNumberFormat="1" applyFont="1" applyBorder="1"/>
    <xf numFmtId="0" fontId="9" fillId="0" borderId="1" xfId="0" applyFont="1" applyBorder="1"/>
    <xf numFmtId="0" fontId="9" fillId="0" borderId="23" xfId="0" applyFont="1" applyBorder="1"/>
    <xf numFmtId="0" fontId="10" fillId="5" borderId="30" xfId="0" applyFont="1" applyFill="1" applyBorder="1" applyAlignment="1">
      <alignment horizontal="left" vertical="center"/>
    </xf>
    <xf numFmtId="49" fontId="10" fillId="5" borderId="30" xfId="0" applyNumberFormat="1" applyFont="1" applyFill="1" applyBorder="1" applyAlignment="1">
      <alignment horizontal="left" vertical="center"/>
    </xf>
    <xf numFmtId="3" fontId="7" fillId="5" borderId="1" xfId="0" applyNumberFormat="1" applyFont="1" applyFill="1" applyBorder="1"/>
    <xf numFmtId="0" fontId="10" fillId="5" borderId="30" xfId="0" applyFont="1" applyFill="1" applyBorder="1" applyAlignment="1">
      <alignment vertical="center"/>
    </xf>
    <xf numFmtId="0" fontId="10" fillId="5" borderId="30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vertical="center" wrapText="1"/>
    </xf>
    <xf numFmtId="0" fontId="10" fillId="5" borderId="30" xfId="0" applyFont="1" applyFill="1" applyBorder="1"/>
    <xf numFmtId="0" fontId="10" fillId="5" borderId="31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>
      <alignment vertical="center" wrapText="1"/>
    </xf>
    <xf numFmtId="0" fontId="10" fillId="5" borderId="31" xfId="0" applyFont="1" applyFill="1" applyBorder="1" applyAlignment="1">
      <alignment horizontal="left" vertical="center"/>
    </xf>
    <xf numFmtId="0" fontId="10" fillId="5" borderId="31" xfId="0" applyFont="1" applyFill="1" applyBorder="1" applyAlignment="1">
      <alignment vertical="center"/>
    </xf>
    <xf numFmtId="0" fontId="10" fillId="5" borderId="3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3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666750</xdr:colOff>
      <xdr:row>4</xdr:row>
      <xdr:rowOff>57150</xdr:rowOff>
    </xdr:to>
    <xdr:pic>
      <xdr:nvPicPr>
        <xdr:cNvPr id="2" name="Picture 1" descr="Descripción: D:\Documents and Settings\maria.fulcar\Desktop\LOGO INABI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66675"/>
          <a:ext cx="161925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800100</xdr:colOff>
      <xdr:row>0</xdr:row>
      <xdr:rowOff>0</xdr:rowOff>
    </xdr:from>
    <xdr:to>
      <xdr:col>4</xdr:col>
      <xdr:colOff>255814</xdr:colOff>
      <xdr:row>5</xdr:row>
      <xdr:rowOff>19050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0"/>
          <a:ext cx="2808514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0</xdr:row>
      <xdr:rowOff>19050</xdr:rowOff>
    </xdr:from>
    <xdr:to>
      <xdr:col>1</xdr:col>
      <xdr:colOff>3124199</xdr:colOff>
      <xdr:row>4</xdr:row>
      <xdr:rowOff>152400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49" y="19050"/>
          <a:ext cx="28098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180974</xdr:rowOff>
    </xdr:from>
    <xdr:to>
      <xdr:col>1</xdr:col>
      <xdr:colOff>85725</xdr:colOff>
      <xdr:row>5</xdr:row>
      <xdr:rowOff>152399</xdr:rowOff>
    </xdr:to>
    <xdr:pic>
      <xdr:nvPicPr>
        <xdr:cNvPr id="4" name="Picture 3" descr="Descripción: D:\Documents and Settings\maria.fulcar\Desktop\LOGO INABI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371474"/>
          <a:ext cx="11620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2809875</xdr:colOff>
      <xdr:row>4</xdr:row>
      <xdr:rowOff>133350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0"/>
          <a:ext cx="28098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1581150</xdr:colOff>
      <xdr:row>4</xdr:row>
      <xdr:rowOff>161925</xdr:rowOff>
    </xdr:to>
    <xdr:pic>
      <xdr:nvPicPr>
        <xdr:cNvPr id="4" name="Picture 3" descr="Descripción: D:\Documents and Settings\maria.fulcar\Desktop\LOGO INABI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76200" y="190500"/>
          <a:ext cx="15049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>
      <selection activeCell="H10" sqref="H10"/>
    </sheetView>
  </sheetViews>
  <sheetFormatPr defaultRowHeight="15" x14ac:dyDescent="0.25"/>
  <cols>
    <col min="1" max="1" width="14.28515625" bestFit="1" customWidth="1"/>
    <col min="2" max="2" width="21.7109375" bestFit="1" customWidth="1"/>
    <col min="3" max="3" width="13.28515625" bestFit="1" customWidth="1"/>
    <col min="4" max="4" width="15.28515625" bestFit="1" customWidth="1"/>
    <col min="5" max="5" width="13.5703125" bestFit="1" customWidth="1"/>
    <col min="6" max="6" width="15" customWidth="1"/>
    <col min="8" max="8" width="15" bestFit="1" customWidth="1"/>
    <col min="9" max="9" width="26.5703125" bestFit="1" customWidth="1"/>
    <col min="10" max="10" width="12.42578125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50" t="s">
        <v>0</v>
      </c>
      <c r="B6" s="50"/>
      <c r="C6" s="50"/>
      <c r="D6" s="50"/>
      <c r="E6" s="50"/>
      <c r="F6" s="50"/>
    </row>
    <row r="7" spans="1:8" x14ac:dyDescent="0.25">
      <c r="A7" s="50" t="s">
        <v>1</v>
      </c>
      <c r="B7" s="50"/>
      <c r="C7" s="50"/>
      <c r="D7" s="50"/>
      <c r="E7" s="50"/>
      <c r="F7" s="50"/>
    </row>
    <row r="8" spans="1:8" x14ac:dyDescent="0.25">
      <c r="A8" s="51" t="s">
        <v>2</v>
      </c>
      <c r="B8" s="51"/>
      <c r="C8" s="51"/>
      <c r="D8" s="51"/>
      <c r="E8" s="51"/>
      <c r="F8" s="51"/>
    </row>
    <row r="9" spans="1:8" x14ac:dyDescent="0.25">
      <c r="A9" s="51" t="s">
        <v>242</v>
      </c>
      <c r="B9" s="51"/>
      <c r="C9" s="51"/>
      <c r="D9" s="51"/>
      <c r="E9" s="51"/>
      <c r="F9" s="51"/>
    </row>
    <row r="10" spans="1:8" ht="57" thickBot="1" x14ac:dyDescent="0.3">
      <c r="A10" s="16" t="s">
        <v>3</v>
      </c>
      <c r="B10" s="16" t="s">
        <v>4</v>
      </c>
      <c r="C10" s="17" t="s">
        <v>31</v>
      </c>
      <c r="D10" s="34" t="s">
        <v>5</v>
      </c>
      <c r="E10" s="17" t="s">
        <v>6</v>
      </c>
      <c r="F10" s="17" t="s">
        <v>7</v>
      </c>
      <c r="G10" s="17" t="s">
        <v>27</v>
      </c>
      <c r="H10" s="17" t="s">
        <v>28</v>
      </c>
    </row>
    <row r="11" spans="1:8" x14ac:dyDescent="0.25">
      <c r="A11" s="2" t="s">
        <v>8</v>
      </c>
      <c r="B11" s="3">
        <v>6</v>
      </c>
      <c r="C11" s="41">
        <v>11500</v>
      </c>
      <c r="D11" s="42">
        <v>0</v>
      </c>
      <c r="E11" s="40">
        <v>1254</v>
      </c>
      <c r="F11" s="47">
        <f t="shared" ref="F11:F42" si="0">SUM(C11:E11)</f>
        <v>12754</v>
      </c>
      <c r="G11" s="20" t="s">
        <v>29</v>
      </c>
      <c r="H11" s="22">
        <f>+F11*G11</f>
        <v>3987283.02</v>
      </c>
    </row>
    <row r="12" spans="1:8" x14ac:dyDescent="0.25">
      <c r="A12" s="4" t="s">
        <v>8</v>
      </c>
      <c r="B12" s="5">
        <v>8</v>
      </c>
      <c r="C12" s="37">
        <v>26200</v>
      </c>
      <c r="D12" s="43">
        <v>48400</v>
      </c>
      <c r="E12" s="38">
        <v>2886</v>
      </c>
      <c r="F12" s="37">
        <f t="shared" si="0"/>
        <v>77486</v>
      </c>
      <c r="G12" s="25" t="s">
        <v>29</v>
      </c>
      <c r="H12" s="26">
        <f t="shared" ref="H12:H64" si="1">+F12*G12</f>
        <v>24224448.18</v>
      </c>
    </row>
    <row r="13" spans="1:8" x14ac:dyDescent="0.25">
      <c r="A13" s="4" t="s">
        <v>8</v>
      </c>
      <c r="B13" s="5">
        <v>10</v>
      </c>
      <c r="C13" s="37">
        <v>20075</v>
      </c>
      <c r="D13" s="35">
        <v>0</v>
      </c>
      <c r="E13" s="38">
        <v>9200</v>
      </c>
      <c r="F13" s="37">
        <f t="shared" si="0"/>
        <v>29275</v>
      </c>
      <c r="G13" s="23">
        <v>312.63</v>
      </c>
      <c r="H13" s="24">
        <f t="shared" si="1"/>
        <v>9152243.25</v>
      </c>
    </row>
    <row r="14" spans="1:8" x14ac:dyDescent="0.25">
      <c r="A14" s="4" t="s">
        <v>8</v>
      </c>
      <c r="B14" s="5">
        <v>12</v>
      </c>
      <c r="C14" s="37">
        <v>23450</v>
      </c>
      <c r="D14" s="35">
        <v>0</v>
      </c>
      <c r="E14" s="38">
        <v>1497</v>
      </c>
      <c r="F14" s="37">
        <f t="shared" si="0"/>
        <v>24947</v>
      </c>
      <c r="G14" s="18">
        <v>312.63</v>
      </c>
      <c r="H14" s="24">
        <f t="shared" si="1"/>
        <v>7799180.6100000003</v>
      </c>
    </row>
    <row r="15" spans="1:8" x14ac:dyDescent="0.25">
      <c r="A15" s="4" t="s">
        <v>8</v>
      </c>
      <c r="B15" s="5">
        <v>14</v>
      </c>
      <c r="C15" s="37">
        <v>16925</v>
      </c>
      <c r="D15" s="35">
        <v>0</v>
      </c>
      <c r="E15" s="38">
        <v>10875</v>
      </c>
      <c r="F15" s="37">
        <f t="shared" si="0"/>
        <v>27800</v>
      </c>
      <c r="G15" s="18">
        <v>312.63</v>
      </c>
      <c r="H15" s="24">
        <f t="shared" si="1"/>
        <v>8691114</v>
      </c>
    </row>
    <row r="16" spans="1:8" x14ac:dyDescent="0.25">
      <c r="A16" s="4" t="s">
        <v>8</v>
      </c>
      <c r="B16" s="5">
        <v>16</v>
      </c>
      <c r="C16" s="37">
        <v>17275</v>
      </c>
      <c r="D16" s="35">
        <v>0</v>
      </c>
      <c r="E16" s="38">
        <v>8175</v>
      </c>
      <c r="F16" s="37">
        <f t="shared" si="0"/>
        <v>25450</v>
      </c>
      <c r="G16" s="18">
        <v>312.63</v>
      </c>
      <c r="H16" s="24">
        <f t="shared" si="1"/>
        <v>7956433.5</v>
      </c>
    </row>
    <row r="17" spans="1:9" x14ac:dyDescent="0.25">
      <c r="A17" s="4" t="s">
        <v>8</v>
      </c>
      <c r="B17" s="5">
        <v>18</v>
      </c>
      <c r="C17" s="37">
        <v>1650</v>
      </c>
      <c r="D17" s="35">
        <v>0</v>
      </c>
      <c r="E17" s="38">
        <v>316</v>
      </c>
      <c r="F17" s="37">
        <f t="shared" si="0"/>
        <v>1966</v>
      </c>
      <c r="G17" s="18">
        <v>312.63</v>
      </c>
      <c r="H17" s="24">
        <f t="shared" si="1"/>
        <v>614630.57999999996</v>
      </c>
      <c r="I17" s="29"/>
    </row>
    <row r="18" spans="1:9" x14ac:dyDescent="0.25">
      <c r="A18" s="4" t="s">
        <v>9</v>
      </c>
      <c r="B18" s="5">
        <v>6</v>
      </c>
      <c r="C18" s="37">
        <v>0</v>
      </c>
      <c r="D18" s="35">
        <v>0</v>
      </c>
      <c r="E18" s="38">
        <v>44</v>
      </c>
      <c r="F18" s="48">
        <f t="shared" si="0"/>
        <v>44</v>
      </c>
      <c r="G18" s="18">
        <v>156.76</v>
      </c>
      <c r="H18" s="24">
        <f t="shared" si="1"/>
        <v>6897.44</v>
      </c>
    </row>
    <row r="19" spans="1:9" x14ac:dyDescent="0.25">
      <c r="A19" s="4" t="s">
        <v>9</v>
      </c>
      <c r="B19" s="5">
        <v>8</v>
      </c>
      <c r="C19" s="37">
        <v>4640</v>
      </c>
      <c r="D19" s="35">
        <v>0</v>
      </c>
      <c r="E19" s="38">
        <v>19</v>
      </c>
      <c r="F19" s="48">
        <f t="shared" si="0"/>
        <v>4659</v>
      </c>
      <c r="G19" s="18">
        <v>156.76</v>
      </c>
      <c r="H19" s="24">
        <f t="shared" si="1"/>
        <v>730344.84</v>
      </c>
    </row>
    <row r="20" spans="1:9" x14ac:dyDescent="0.25">
      <c r="A20" s="4" t="s">
        <v>9</v>
      </c>
      <c r="B20" s="5">
        <v>10</v>
      </c>
      <c r="C20" s="37">
        <v>34200</v>
      </c>
      <c r="D20" s="35">
        <v>0</v>
      </c>
      <c r="E20" s="38">
        <v>6822</v>
      </c>
      <c r="F20" s="48">
        <f t="shared" si="0"/>
        <v>41022</v>
      </c>
      <c r="G20" s="18">
        <v>156.76</v>
      </c>
      <c r="H20" s="24">
        <f t="shared" si="1"/>
        <v>6430608.7199999997</v>
      </c>
    </row>
    <row r="21" spans="1:9" x14ac:dyDescent="0.25">
      <c r="A21" s="4" t="s">
        <v>9</v>
      </c>
      <c r="B21" s="5">
        <v>12</v>
      </c>
      <c r="C21" s="37">
        <v>25560</v>
      </c>
      <c r="D21" s="35">
        <v>0</v>
      </c>
      <c r="E21" s="38">
        <v>9519</v>
      </c>
      <c r="F21" s="48">
        <f t="shared" si="0"/>
        <v>35079</v>
      </c>
      <c r="G21" s="18">
        <v>156.76</v>
      </c>
      <c r="H21" s="24">
        <f t="shared" si="1"/>
        <v>5498984.04</v>
      </c>
    </row>
    <row r="22" spans="1:9" x14ac:dyDescent="0.25">
      <c r="A22" s="4" t="s">
        <v>9</v>
      </c>
      <c r="B22" s="5">
        <v>14</v>
      </c>
      <c r="C22" s="37">
        <v>6840</v>
      </c>
      <c r="D22" s="35">
        <v>0</v>
      </c>
      <c r="E22" s="38">
        <v>1006</v>
      </c>
      <c r="F22" s="48">
        <f t="shared" si="0"/>
        <v>7846</v>
      </c>
      <c r="G22" s="18">
        <v>156.76</v>
      </c>
      <c r="H22" s="24">
        <f t="shared" si="1"/>
        <v>1229938.96</v>
      </c>
    </row>
    <row r="23" spans="1:9" x14ac:dyDescent="0.25">
      <c r="A23" s="4" t="s">
        <v>9</v>
      </c>
      <c r="B23" s="5">
        <v>16</v>
      </c>
      <c r="C23" s="37">
        <v>9120</v>
      </c>
      <c r="D23" s="35">
        <v>0</v>
      </c>
      <c r="E23" s="38">
        <v>240</v>
      </c>
      <c r="F23" s="48">
        <f t="shared" si="0"/>
        <v>9360</v>
      </c>
      <c r="G23" s="18">
        <v>156.76</v>
      </c>
      <c r="H23" s="24">
        <f t="shared" si="1"/>
        <v>1467273.5999999999</v>
      </c>
    </row>
    <row r="24" spans="1:9" x14ac:dyDescent="0.25">
      <c r="A24" s="4" t="s">
        <v>9</v>
      </c>
      <c r="B24" s="5">
        <v>18</v>
      </c>
      <c r="C24" s="37">
        <v>19660</v>
      </c>
      <c r="D24" s="39">
        <v>0</v>
      </c>
      <c r="E24" s="38">
        <v>11</v>
      </c>
      <c r="F24" s="48">
        <f t="shared" si="0"/>
        <v>19671</v>
      </c>
      <c r="G24" s="18">
        <v>156.76</v>
      </c>
      <c r="H24" s="24">
        <f t="shared" si="1"/>
        <v>3083625.96</v>
      </c>
    </row>
    <row r="25" spans="1:9" x14ac:dyDescent="0.25">
      <c r="A25" s="4" t="s">
        <v>10</v>
      </c>
      <c r="B25" s="5">
        <v>27</v>
      </c>
      <c r="C25" s="37">
        <v>52</v>
      </c>
      <c r="D25" s="35">
        <v>0</v>
      </c>
      <c r="E25" s="38">
        <v>0</v>
      </c>
      <c r="F25" s="48">
        <f t="shared" si="0"/>
        <v>52</v>
      </c>
      <c r="G25" s="21">
        <v>477</v>
      </c>
      <c r="H25" s="24">
        <f t="shared" si="1"/>
        <v>24804</v>
      </c>
    </row>
    <row r="26" spans="1:9" x14ac:dyDescent="0.25">
      <c r="A26" s="4" t="s">
        <v>10</v>
      </c>
      <c r="B26" s="5">
        <v>28</v>
      </c>
      <c r="C26" s="37">
        <v>2348</v>
      </c>
      <c r="D26" s="35">
        <v>1740</v>
      </c>
      <c r="E26" s="38">
        <v>0</v>
      </c>
      <c r="F26" s="48">
        <f t="shared" si="0"/>
        <v>4088</v>
      </c>
      <c r="G26" s="21">
        <v>477</v>
      </c>
      <c r="H26" s="24">
        <f t="shared" si="1"/>
        <v>1949976</v>
      </c>
    </row>
    <row r="27" spans="1:9" x14ac:dyDescent="0.25">
      <c r="A27" s="4" t="s">
        <v>10</v>
      </c>
      <c r="B27" s="5">
        <v>29</v>
      </c>
      <c r="C27" s="37">
        <v>4280</v>
      </c>
      <c r="D27" s="44">
        <v>7780</v>
      </c>
      <c r="E27" s="38">
        <v>1062</v>
      </c>
      <c r="F27" s="48">
        <f t="shared" si="0"/>
        <v>13122</v>
      </c>
      <c r="G27" s="21">
        <v>477</v>
      </c>
      <c r="H27" s="24">
        <f t="shared" si="1"/>
        <v>6259194</v>
      </c>
    </row>
    <row r="28" spans="1:9" x14ac:dyDescent="0.25">
      <c r="A28" s="4" t="s">
        <v>10</v>
      </c>
      <c r="B28" s="5">
        <v>30</v>
      </c>
      <c r="C28" s="37">
        <v>480</v>
      </c>
      <c r="D28" s="45">
        <v>0</v>
      </c>
      <c r="E28" s="38">
        <v>2619</v>
      </c>
      <c r="F28" s="48">
        <f t="shared" si="0"/>
        <v>3099</v>
      </c>
      <c r="G28" s="21">
        <v>477</v>
      </c>
      <c r="H28" s="24">
        <f t="shared" si="1"/>
        <v>1478223</v>
      </c>
    </row>
    <row r="29" spans="1:9" x14ac:dyDescent="0.25">
      <c r="A29" s="4" t="s">
        <v>10</v>
      </c>
      <c r="B29" s="5">
        <v>31</v>
      </c>
      <c r="C29" s="37">
        <v>3840</v>
      </c>
      <c r="D29" s="45">
        <v>9660</v>
      </c>
      <c r="E29" s="38">
        <v>1462</v>
      </c>
      <c r="F29" s="48">
        <f t="shared" si="0"/>
        <v>14962</v>
      </c>
      <c r="G29" s="21">
        <v>477</v>
      </c>
      <c r="H29" s="24">
        <f t="shared" si="1"/>
        <v>7136874</v>
      </c>
    </row>
    <row r="30" spans="1:9" x14ac:dyDescent="0.25">
      <c r="A30" s="4" t="s">
        <v>10</v>
      </c>
      <c r="B30" s="5">
        <v>32</v>
      </c>
      <c r="C30" s="37">
        <v>1520</v>
      </c>
      <c r="D30" s="35">
        <v>0</v>
      </c>
      <c r="E30" s="38">
        <v>4745</v>
      </c>
      <c r="F30" s="48">
        <f t="shared" si="0"/>
        <v>6265</v>
      </c>
      <c r="G30" s="21">
        <v>477</v>
      </c>
      <c r="H30" s="24">
        <f t="shared" si="1"/>
        <v>2988405</v>
      </c>
    </row>
    <row r="31" spans="1:9" x14ac:dyDescent="0.25">
      <c r="A31" s="4" t="s">
        <v>10</v>
      </c>
      <c r="B31" s="5">
        <v>33</v>
      </c>
      <c r="C31" s="37">
        <v>620</v>
      </c>
      <c r="D31" s="35">
        <v>0</v>
      </c>
      <c r="E31" s="38">
        <v>3440</v>
      </c>
      <c r="F31" s="48">
        <f t="shared" si="0"/>
        <v>4060</v>
      </c>
      <c r="G31" s="21">
        <v>477</v>
      </c>
      <c r="H31" s="24">
        <f t="shared" si="1"/>
        <v>1936620</v>
      </c>
    </row>
    <row r="32" spans="1:9" x14ac:dyDescent="0.25">
      <c r="A32" s="4" t="s">
        <v>10</v>
      </c>
      <c r="B32" s="5">
        <v>34</v>
      </c>
      <c r="C32" s="37">
        <v>1920</v>
      </c>
      <c r="D32" s="44">
        <v>0</v>
      </c>
      <c r="E32" s="38">
        <v>2144</v>
      </c>
      <c r="F32" s="48">
        <f t="shared" si="0"/>
        <v>4064</v>
      </c>
      <c r="G32" s="21">
        <v>500</v>
      </c>
      <c r="H32" s="24">
        <f t="shared" si="1"/>
        <v>2032000</v>
      </c>
    </row>
    <row r="33" spans="1:8" x14ac:dyDescent="0.25">
      <c r="A33" s="4" t="s">
        <v>10</v>
      </c>
      <c r="B33" s="5">
        <v>35</v>
      </c>
      <c r="C33" s="37">
        <v>2520</v>
      </c>
      <c r="D33" s="35">
        <v>0</v>
      </c>
      <c r="E33" s="38">
        <v>4358</v>
      </c>
      <c r="F33" s="48">
        <f t="shared" si="0"/>
        <v>6878</v>
      </c>
      <c r="G33" s="21">
        <v>500</v>
      </c>
      <c r="H33" s="24">
        <f t="shared" si="1"/>
        <v>3439000</v>
      </c>
    </row>
    <row r="34" spans="1:8" x14ac:dyDescent="0.25">
      <c r="A34" s="4" t="s">
        <v>10</v>
      </c>
      <c r="B34" s="5">
        <v>36</v>
      </c>
      <c r="C34" s="37">
        <v>160</v>
      </c>
      <c r="D34" s="35">
        <v>0</v>
      </c>
      <c r="E34" s="38">
        <v>8200</v>
      </c>
      <c r="F34" s="48">
        <f t="shared" si="0"/>
        <v>8360</v>
      </c>
      <c r="G34" s="21">
        <v>500</v>
      </c>
      <c r="H34" s="24">
        <f t="shared" si="1"/>
        <v>4180000</v>
      </c>
    </row>
    <row r="35" spans="1:8" x14ac:dyDescent="0.25">
      <c r="A35" s="4" t="s">
        <v>10</v>
      </c>
      <c r="B35" s="5">
        <v>37</v>
      </c>
      <c r="C35" s="37">
        <v>640</v>
      </c>
      <c r="D35" s="35">
        <v>0</v>
      </c>
      <c r="E35" s="38">
        <v>7211</v>
      </c>
      <c r="F35" s="48">
        <f t="shared" si="0"/>
        <v>7851</v>
      </c>
      <c r="G35" s="21">
        <v>500</v>
      </c>
      <c r="H35" s="24">
        <f t="shared" si="1"/>
        <v>3925500</v>
      </c>
    </row>
    <row r="36" spans="1:8" x14ac:dyDescent="0.25">
      <c r="A36" s="4" t="s">
        <v>10</v>
      </c>
      <c r="B36" s="5">
        <v>38</v>
      </c>
      <c r="C36" s="37">
        <v>2220</v>
      </c>
      <c r="D36" s="35">
        <v>0</v>
      </c>
      <c r="E36" s="38">
        <v>4154</v>
      </c>
      <c r="F36" s="48">
        <f t="shared" si="0"/>
        <v>6374</v>
      </c>
      <c r="G36" s="21">
        <v>500</v>
      </c>
      <c r="H36" s="24">
        <f t="shared" si="1"/>
        <v>3187000</v>
      </c>
    </row>
    <row r="37" spans="1:8" x14ac:dyDescent="0.25">
      <c r="A37" s="4" t="s">
        <v>10</v>
      </c>
      <c r="B37" s="5">
        <v>39</v>
      </c>
      <c r="C37" s="37">
        <v>1260</v>
      </c>
      <c r="D37" s="35">
        <v>0</v>
      </c>
      <c r="E37" s="38">
        <v>4826</v>
      </c>
      <c r="F37" s="48">
        <f t="shared" si="0"/>
        <v>6086</v>
      </c>
      <c r="G37" s="21">
        <v>500</v>
      </c>
      <c r="H37" s="24">
        <f t="shared" si="1"/>
        <v>3043000</v>
      </c>
    </row>
    <row r="38" spans="1:8" x14ac:dyDescent="0.25">
      <c r="A38" s="4" t="s">
        <v>10</v>
      </c>
      <c r="B38" s="5">
        <v>40</v>
      </c>
      <c r="C38" s="37">
        <v>5020</v>
      </c>
      <c r="D38" s="44">
        <v>1982</v>
      </c>
      <c r="E38" s="38">
        <v>404</v>
      </c>
      <c r="F38" s="48">
        <f t="shared" si="0"/>
        <v>7406</v>
      </c>
      <c r="G38" s="21">
        <v>500</v>
      </c>
      <c r="H38" s="24">
        <f t="shared" si="1"/>
        <v>3703000</v>
      </c>
    </row>
    <row r="39" spans="1:8" x14ac:dyDescent="0.25">
      <c r="A39" s="4" t="s">
        <v>10</v>
      </c>
      <c r="B39" s="5">
        <v>41</v>
      </c>
      <c r="C39" s="37">
        <v>1280</v>
      </c>
      <c r="D39" s="35">
        <v>0</v>
      </c>
      <c r="E39" s="38">
        <v>2103</v>
      </c>
      <c r="F39" s="48">
        <f t="shared" si="0"/>
        <v>3383</v>
      </c>
      <c r="G39" s="21">
        <v>500</v>
      </c>
      <c r="H39" s="24">
        <f t="shared" si="1"/>
        <v>1691500</v>
      </c>
    </row>
    <row r="40" spans="1:8" x14ac:dyDescent="0.25">
      <c r="A40" s="4" t="s">
        <v>10</v>
      </c>
      <c r="B40" s="5">
        <v>42</v>
      </c>
      <c r="C40" s="37">
        <v>1120</v>
      </c>
      <c r="D40" s="35">
        <v>0</v>
      </c>
      <c r="E40" s="37">
        <v>252</v>
      </c>
      <c r="F40" s="48">
        <f t="shared" si="0"/>
        <v>1372</v>
      </c>
      <c r="G40" s="21">
        <v>500</v>
      </c>
      <c r="H40" s="24">
        <f t="shared" si="1"/>
        <v>686000</v>
      </c>
    </row>
    <row r="41" spans="1:8" x14ac:dyDescent="0.25">
      <c r="A41" s="4" t="s">
        <v>11</v>
      </c>
      <c r="B41" s="5">
        <v>27</v>
      </c>
      <c r="C41" s="37">
        <v>213</v>
      </c>
      <c r="D41" s="35">
        <v>0</v>
      </c>
      <c r="E41" s="38">
        <v>0</v>
      </c>
      <c r="F41" s="48">
        <f t="shared" si="0"/>
        <v>213</v>
      </c>
      <c r="G41" s="21">
        <v>477</v>
      </c>
      <c r="H41" s="24">
        <f t="shared" si="1"/>
        <v>101601</v>
      </c>
    </row>
    <row r="42" spans="1:8" x14ac:dyDescent="0.25">
      <c r="A42" s="4" t="s">
        <v>11</v>
      </c>
      <c r="B42" s="5">
        <v>28</v>
      </c>
      <c r="C42" s="37">
        <v>2040</v>
      </c>
      <c r="D42" s="45">
        <v>1736</v>
      </c>
      <c r="E42" s="38">
        <v>500</v>
      </c>
      <c r="F42" s="48">
        <f t="shared" si="0"/>
        <v>4276</v>
      </c>
      <c r="G42" s="21">
        <v>477</v>
      </c>
      <c r="H42" s="24">
        <f t="shared" si="1"/>
        <v>2039652</v>
      </c>
    </row>
    <row r="43" spans="1:8" x14ac:dyDescent="0.25">
      <c r="A43" s="4" t="s">
        <v>11</v>
      </c>
      <c r="B43" s="5">
        <v>29</v>
      </c>
      <c r="C43" s="37">
        <v>13320</v>
      </c>
      <c r="D43" s="45">
        <v>7069</v>
      </c>
      <c r="E43" s="38">
        <v>3586</v>
      </c>
      <c r="F43" s="48">
        <f t="shared" ref="F43:F74" si="2">SUM(C43:E43)</f>
        <v>23975</v>
      </c>
      <c r="G43" s="21">
        <v>477</v>
      </c>
      <c r="H43" s="24">
        <f t="shared" si="1"/>
        <v>11436075</v>
      </c>
    </row>
    <row r="44" spans="1:8" x14ac:dyDescent="0.25">
      <c r="A44" s="4" t="s">
        <v>11</v>
      </c>
      <c r="B44" s="5">
        <v>30</v>
      </c>
      <c r="C44" s="37">
        <v>1940</v>
      </c>
      <c r="D44" s="45">
        <v>5500</v>
      </c>
      <c r="E44" s="38">
        <v>4663</v>
      </c>
      <c r="F44" s="48">
        <f t="shared" si="2"/>
        <v>12103</v>
      </c>
      <c r="G44" s="21">
        <v>477</v>
      </c>
      <c r="H44" s="24">
        <f t="shared" si="1"/>
        <v>5773131</v>
      </c>
    </row>
    <row r="45" spans="1:8" x14ac:dyDescent="0.25">
      <c r="A45" s="4" t="s">
        <v>11</v>
      </c>
      <c r="B45" s="5">
        <v>31</v>
      </c>
      <c r="C45" s="37">
        <v>8860</v>
      </c>
      <c r="D45" s="45">
        <v>10294</v>
      </c>
      <c r="E45" s="38">
        <v>5839</v>
      </c>
      <c r="F45" s="48">
        <f t="shared" si="2"/>
        <v>24993</v>
      </c>
      <c r="G45" s="21">
        <v>477</v>
      </c>
      <c r="H45" s="24">
        <f t="shared" si="1"/>
        <v>11921661</v>
      </c>
    </row>
    <row r="46" spans="1:8" x14ac:dyDescent="0.25">
      <c r="A46" s="4" t="s">
        <v>11</v>
      </c>
      <c r="B46" s="5">
        <v>32</v>
      </c>
      <c r="C46" s="37">
        <v>2140</v>
      </c>
      <c r="D46" s="45">
        <v>4976</v>
      </c>
      <c r="E46" s="38">
        <v>4130</v>
      </c>
      <c r="F46" s="48">
        <f t="shared" si="2"/>
        <v>11246</v>
      </c>
      <c r="G46" s="21">
        <v>477</v>
      </c>
      <c r="H46" s="24">
        <f t="shared" si="1"/>
        <v>5364342</v>
      </c>
    </row>
    <row r="47" spans="1:8" x14ac:dyDescent="0.25">
      <c r="A47" s="4" t="s">
        <v>11</v>
      </c>
      <c r="B47" s="5">
        <v>33</v>
      </c>
      <c r="C47" s="37">
        <v>2560</v>
      </c>
      <c r="D47" s="45">
        <v>4039</v>
      </c>
      <c r="E47" s="38">
        <v>4371</v>
      </c>
      <c r="F47" s="48">
        <f t="shared" si="2"/>
        <v>10970</v>
      </c>
      <c r="G47" s="21">
        <v>477</v>
      </c>
      <c r="H47" s="24">
        <f t="shared" si="1"/>
        <v>5232690</v>
      </c>
    </row>
    <row r="48" spans="1:8" x14ac:dyDescent="0.25">
      <c r="A48" s="4" t="s">
        <v>11</v>
      </c>
      <c r="B48" s="5">
        <v>34</v>
      </c>
      <c r="C48" s="37">
        <v>1520</v>
      </c>
      <c r="D48" s="35">
        <v>0</v>
      </c>
      <c r="E48" s="38">
        <v>5553</v>
      </c>
      <c r="F48" s="48">
        <f t="shared" si="2"/>
        <v>7073</v>
      </c>
      <c r="G48" s="21">
        <v>500</v>
      </c>
      <c r="H48" s="24">
        <f t="shared" si="1"/>
        <v>3536500</v>
      </c>
    </row>
    <row r="49" spans="1:8" x14ac:dyDescent="0.25">
      <c r="A49" s="4" t="s">
        <v>11</v>
      </c>
      <c r="B49" s="5">
        <v>35</v>
      </c>
      <c r="C49" s="37">
        <v>1720</v>
      </c>
      <c r="D49" s="35">
        <v>0</v>
      </c>
      <c r="E49" s="38">
        <v>3903</v>
      </c>
      <c r="F49" s="48">
        <f t="shared" si="2"/>
        <v>5623</v>
      </c>
      <c r="G49" s="21">
        <v>500</v>
      </c>
      <c r="H49" s="24">
        <f t="shared" si="1"/>
        <v>2811500</v>
      </c>
    </row>
    <row r="50" spans="1:8" x14ac:dyDescent="0.25">
      <c r="A50" s="4" t="s">
        <v>11</v>
      </c>
      <c r="B50" s="5">
        <v>36</v>
      </c>
      <c r="C50" s="37">
        <v>1280</v>
      </c>
      <c r="D50" s="35">
        <v>0</v>
      </c>
      <c r="E50" s="38">
        <v>3322</v>
      </c>
      <c r="F50" s="48">
        <f t="shared" si="2"/>
        <v>4602</v>
      </c>
      <c r="G50" s="21">
        <v>500</v>
      </c>
      <c r="H50" s="24">
        <f t="shared" si="1"/>
        <v>2301000</v>
      </c>
    </row>
    <row r="51" spans="1:8" x14ac:dyDescent="0.25">
      <c r="A51" s="4" t="s">
        <v>11</v>
      </c>
      <c r="B51" s="5">
        <v>37</v>
      </c>
      <c r="C51" s="37">
        <v>2560</v>
      </c>
      <c r="D51" s="35">
        <v>0</v>
      </c>
      <c r="E51" s="38">
        <v>160</v>
      </c>
      <c r="F51" s="48">
        <f t="shared" si="2"/>
        <v>2720</v>
      </c>
      <c r="G51" s="21">
        <v>500</v>
      </c>
      <c r="H51" s="24">
        <f t="shared" si="1"/>
        <v>1360000</v>
      </c>
    </row>
    <row r="52" spans="1:8" x14ac:dyDescent="0.25">
      <c r="A52" s="4" t="s">
        <v>11</v>
      </c>
      <c r="B52" s="5">
        <v>38</v>
      </c>
      <c r="C52" s="37">
        <v>1200</v>
      </c>
      <c r="D52" s="35">
        <v>0</v>
      </c>
      <c r="E52" s="38">
        <v>2512</v>
      </c>
      <c r="F52" s="48">
        <f t="shared" si="2"/>
        <v>3712</v>
      </c>
      <c r="G52" s="21">
        <v>500</v>
      </c>
      <c r="H52" s="24">
        <f t="shared" si="1"/>
        <v>1856000</v>
      </c>
    </row>
    <row r="53" spans="1:8" x14ac:dyDescent="0.25">
      <c r="A53" s="4" t="s">
        <v>11</v>
      </c>
      <c r="B53" s="5">
        <v>39</v>
      </c>
      <c r="C53" s="37">
        <v>1760</v>
      </c>
      <c r="D53" s="35">
        <v>0</v>
      </c>
      <c r="E53" s="38">
        <v>4342</v>
      </c>
      <c r="F53" s="48">
        <f t="shared" si="2"/>
        <v>6102</v>
      </c>
      <c r="G53" s="21">
        <v>500</v>
      </c>
      <c r="H53" s="24">
        <f t="shared" si="1"/>
        <v>3051000</v>
      </c>
    </row>
    <row r="54" spans="1:8" x14ac:dyDescent="0.25">
      <c r="A54" s="4" t="s">
        <v>11</v>
      </c>
      <c r="B54" s="5">
        <v>40</v>
      </c>
      <c r="C54" s="37">
        <v>1040</v>
      </c>
      <c r="D54" s="35">
        <v>0</v>
      </c>
      <c r="E54" s="38">
        <v>4011</v>
      </c>
      <c r="F54" s="48">
        <f t="shared" si="2"/>
        <v>5051</v>
      </c>
      <c r="G54" s="21">
        <v>500</v>
      </c>
      <c r="H54" s="24">
        <f t="shared" si="1"/>
        <v>2525500</v>
      </c>
    </row>
    <row r="55" spans="1:8" x14ac:dyDescent="0.25">
      <c r="A55" s="4" t="s">
        <v>11</v>
      </c>
      <c r="B55" s="5">
        <v>41</v>
      </c>
      <c r="C55" s="37">
        <v>640</v>
      </c>
      <c r="D55" s="35">
        <v>0</v>
      </c>
      <c r="E55" s="38">
        <v>2947</v>
      </c>
      <c r="F55" s="48">
        <f t="shared" si="2"/>
        <v>3587</v>
      </c>
      <c r="G55" s="21">
        <v>500</v>
      </c>
      <c r="H55" s="24">
        <f t="shared" si="1"/>
        <v>1793500</v>
      </c>
    </row>
    <row r="56" spans="1:8" x14ac:dyDescent="0.25">
      <c r="A56" s="4" t="s">
        <v>11</v>
      </c>
      <c r="B56" s="5">
        <v>42</v>
      </c>
      <c r="C56" s="37">
        <v>758</v>
      </c>
      <c r="D56" s="35">
        <v>0</v>
      </c>
      <c r="E56" s="37">
        <v>54</v>
      </c>
      <c r="F56" s="48">
        <f t="shared" si="2"/>
        <v>812</v>
      </c>
      <c r="G56" s="21">
        <v>500</v>
      </c>
      <c r="H56" s="24">
        <f t="shared" si="1"/>
        <v>406000</v>
      </c>
    </row>
    <row r="57" spans="1:8" x14ac:dyDescent="0.25">
      <c r="A57" s="4" t="s">
        <v>12</v>
      </c>
      <c r="B57" s="5">
        <v>5</v>
      </c>
      <c r="C57" s="37">
        <v>1500</v>
      </c>
      <c r="D57" s="35">
        <v>0</v>
      </c>
      <c r="E57" s="38">
        <v>0</v>
      </c>
      <c r="F57" s="48">
        <f t="shared" si="2"/>
        <v>1500</v>
      </c>
      <c r="G57" s="18">
        <v>30.48</v>
      </c>
      <c r="H57" s="24">
        <f t="shared" si="1"/>
        <v>45720</v>
      </c>
    </row>
    <row r="58" spans="1:8" x14ac:dyDescent="0.25">
      <c r="A58" s="4" t="s">
        <v>12</v>
      </c>
      <c r="B58" s="5">
        <v>6</v>
      </c>
      <c r="C58" s="37">
        <v>34500</v>
      </c>
      <c r="D58" s="35">
        <v>0</v>
      </c>
      <c r="E58" s="38">
        <v>0</v>
      </c>
      <c r="F58" s="48">
        <f t="shared" si="2"/>
        <v>34500</v>
      </c>
      <c r="G58" s="18">
        <v>30.48</v>
      </c>
      <c r="H58" s="24">
        <f t="shared" si="1"/>
        <v>1051560</v>
      </c>
    </row>
    <row r="59" spans="1:8" x14ac:dyDescent="0.25">
      <c r="A59" s="4" t="s">
        <v>12</v>
      </c>
      <c r="B59" s="5">
        <v>7</v>
      </c>
      <c r="C59" s="37">
        <v>0</v>
      </c>
      <c r="D59" s="35">
        <v>29268</v>
      </c>
      <c r="E59" s="38">
        <v>0</v>
      </c>
      <c r="F59" s="48">
        <f t="shared" si="2"/>
        <v>29268</v>
      </c>
      <c r="G59" s="18">
        <v>30.48</v>
      </c>
      <c r="H59" s="24">
        <f t="shared" si="1"/>
        <v>892088.64</v>
      </c>
    </row>
    <row r="60" spans="1:8" x14ac:dyDescent="0.25">
      <c r="A60" s="4" t="s">
        <v>12</v>
      </c>
      <c r="B60" s="5">
        <v>8</v>
      </c>
      <c r="C60" s="37">
        <v>17400</v>
      </c>
      <c r="D60" s="35">
        <v>0</v>
      </c>
      <c r="E60" s="38">
        <v>0</v>
      </c>
      <c r="F60" s="48">
        <f t="shared" si="2"/>
        <v>17400</v>
      </c>
      <c r="G60" s="18">
        <v>31.41</v>
      </c>
      <c r="H60" s="24">
        <f t="shared" si="1"/>
        <v>546534</v>
      </c>
    </row>
    <row r="61" spans="1:8" x14ac:dyDescent="0.25">
      <c r="A61" s="4" t="s">
        <v>12</v>
      </c>
      <c r="B61" s="5">
        <v>9</v>
      </c>
      <c r="C61" s="37">
        <v>0</v>
      </c>
      <c r="D61" s="43">
        <v>7500</v>
      </c>
      <c r="E61" s="38">
        <v>0</v>
      </c>
      <c r="F61" s="48">
        <f t="shared" si="2"/>
        <v>7500</v>
      </c>
      <c r="G61" s="18">
        <v>31.41</v>
      </c>
      <c r="H61" s="24">
        <f t="shared" si="1"/>
        <v>235575</v>
      </c>
    </row>
    <row r="62" spans="1:8" x14ac:dyDescent="0.25">
      <c r="A62" s="4" t="s">
        <v>12</v>
      </c>
      <c r="B62" s="5">
        <v>10</v>
      </c>
      <c r="C62" s="37">
        <v>52200</v>
      </c>
      <c r="D62" s="35">
        <v>1200</v>
      </c>
      <c r="E62" s="38">
        <v>0</v>
      </c>
      <c r="F62" s="48">
        <f t="shared" si="2"/>
        <v>53400</v>
      </c>
      <c r="G62" s="18">
        <v>31.41</v>
      </c>
      <c r="H62" s="24">
        <f t="shared" si="1"/>
        <v>1677294</v>
      </c>
    </row>
    <row r="63" spans="1:8" x14ac:dyDescent="0.25">
      <c r="A63" s="4" t="s">
        <v>13</v>
      </c>
      <c r="B63" s="5" t="s">
        <v>14</v>
      </c>
      <c r="C63" s="37">
        <v>2400</v>
      </c>
      <c r="D63" s="35">
        <v>0</v>
      </c>
      <c r="E63" s="38">
        <v>0</v>
      </c>
      <c r="F63" s="48">
        <f t="shared" si="2"/>
        <v>2400</v>
      </c>
      <c r="G63" s="21">
        <v>436.6</v>
      </c>
      <c r="H63" s="24">
        <f t="shared" si="1"/>
        <v>1047840</v>
      </c>
    </row>
    <row r="64" spans="1:8" ht="15.75" thickBot="1" x14ac:dyDescent="0.3">
      <c r="A64" s="6" t="s">
        <v>13</v>
      </c>
      <c r="B64" s="7" t="s">
        <v>15</v>
      </c>
      <c r="C64" s="46">
        <v>60614</v>
      </c>
      <c r="D64" s="36">
        <v>59082</v>
      </c>
      <c r="E64" s="46">
        <v>33600</v>
      </c>
      <c r="F64" s="49">
        <f t="shared" si="2"/>
        <v>153296</v>
      </c>
      <c r="G64" s="19">
        <v>394.65</v>
      </c>
      <c r="H64" s="27">
        <f t="shared" si="1"/>
        <v>60498266.399999999</v>
      </c>
    </row>
    <row r="65" spans="2:8" ht="15.75" thickBot="1" x14ac:dyDescent="0.3">
      <c r="H65" s="28">
        <f>SUM(H11:H64)</f>
        <v>256039132.73999998</v>
      </c>
    </row>
    <row r="66" spans="2:8" ht="15.75" thickTop="1" x14ac:dyDescent="0.25"/>
    <row r="67" spans="2:8" ht="16.5" thickBot="1" x14ac:dyDescent="0.3">
      <c r="B67" s="52" t="s">
        <v>16</v>
      </c>
      <c r="C67" s="52"/>
    </row>
    <row r="68" spans="2:8" ht="15" customHeight="1" x14ac:dyDescent="0.25">
      <c r="B68" s="53" t="s">
        <v>17</v>
      </c>
      <c r="C68" s="55" t="s">
        <v>18</v>
      </c>
      <c r="D68" s="57" t="s">
        <v>30</v>
      </c>
    </row>
    <row r="69" spans="2:8" ht="15.75" customHeight="1" thickBot="1" x14ac:dyDescent="0.3">
      <c r="B69" s="54"/>
      <c r="C69" s="56"/>
      <c r="D69" s="58"/>
    </row>
    <row r="70" spans="2:8" x14ac:dyDescent="0.25">
      <c r="B70" s="8" t="s">
        <v>19</v>
      </c>
      <c r="C70" s="9">
        <f>+F11+F12+F13+F14+F15+F16+F17</f>
        <v>199678</v>
      </c>
      <c r="D70" s="30">
        <f>+H11+H12+H13+H14+H15+H16+H17</f>
        <v>62425333.140000001</v>
      </c>
    </row>
    <row r="71" spans="2:8" x14ac:dyDescent="0.25">
      <c r="B71" s="10" t="s">
        <v>20</v>
      </c>
      <c r="C71" s="11">
        <f>+F18+F19+F20+F21+F22+F23+F24</f>
        <v>117681</v>
      </c>
      <c r="D71" s="31">
        <f>+H18+H19+H20+H21+H22+H23+H24</f>
        <v>18447673.559999999</v>
      </c>
    </row>
    <row r="72" spans="2:8" x14ac:dyDescent="0.25">
      <c r="B72" s="10" t="s">
        <v>21</v>
      </c>
      <c r="C72" s="11">
        <f>+F25+F26+F27+F28+F29+F30+F31+F32+F33+F34+F35+F36+F37+F38+F39+F40</f>
        <v>97422</v>
      </c>
      <c r="D72" s="31">
        <f>+H25+H26+H27+H28+H29+H30+H31+H32+H33+H34+H35+H36+H37+H38+H39++H40</f>
        <v>47661096</v>
      </c>
    </row>
    <row r="73" spans="2:8" x14ac:dyDescent="0.25">
      <c r="B73" s="10" t="s">
        <v>22</v>
      </c>
      <c r="C73" s="11">
        <f>+F41+F42+F43+F44+F45+F46+F47+F48+F49+F50+F51+F52+F54+F53++F55+F56</f>
        <v>127058</v>
      </c>
      <c r="D73" s="31">
        <f>+H41+H42+H43+H44+H45+H46+H47+H48+H49+H50+H51+H52+H53+H54+H55+H56</f>
        <v>61510152</v>
      </c>
    </row>
    <row r="74" spans="2:8" x14ac:dyDescent="0.25">
      <c r="B74" s="12" t="s">
        <v>23</v>
      </c>
      <c r="C74" s="13">
        <f>SUM(C72:C73)</f>
        <v>224480</v>
      </c>
      <c r="D74" s="32">
        <f>SUM(D72:D73)</f>
        <v>109171248</v>
      </c>
    </row>
    <row r="75" spans="2:8" x14ac:dyDescent="0.25">
      <c r="B75" s="10" t="s">
        <v>24</v>
      </c>
      <c r="C75" s="11">
        <f>+F57+F58+F59+F60+F61+F62</f>
        <v>143568</v>
      </c>
      <c r="D75" s="31">
        <f>+H57+H58+H59+H60+H61+H62</f>
        <v>4448771.6400000006</v>
      </c>
    </row>
    <row r="76" spans="2:8" x14ac:dyDescent="0.25">
      <c r="B76" s="10" t="s">
        <v>25</v>
      </c>
      <c r="C76" s="11">
        <f>+F63</f>
        <v>2400</v>
      </c>
      <c r="D76" s="31">
        <f>+H63</f>
        <v>1047840</v>
      </c>
    </row>
    <row r="77" spans="2:8" ht="15.75" thickBot="1" x14ac:dyDescent="0.3">
      <c r="B77" s="14" t="s">
        <v>26</v>
      </c>
      <c r="C77" s="15">
        <f>+F64</f>
        <v>153296</v>
      </c>
      <c r="D77" s="33">
        <f>+H64</f>
        <v>60498266.399999999</v>
      </c>
    </row>
    <row r="78" spans="2:8" ht="15.75" thickBot="1" x14ac:dyDescent="0.3">
      <c r="D78" s="28">
        <f>+D70+D71+D74+D75+D76+D77</f>
        <v>256039132.73999998</v>
      </c>
    </row>
    <row r="79" spans="2:8" ht="15.75" thickTop="1" x14ac:dyDescent="0.25"/>
  </sheetData>
  <mergeCells count="8">
    <mergeCell ref="A6:F6"/>
    <mergeCell ref="A7:F7"/>
    <mergeCell ref="A9:F9"/>
    <mergeCell ref="B67:C67"/>
    <mergeCell ref="B68:B69"/>
    <mergeCell ref="C68:C69"/>
    <mergeCell ref="D68:D69"/>
    <mergeCell ref="A8:F8"/>
  </mergeCells>
  <pageMargins left="0.59055118110236227" right="0" top="0" bottom="0" header="0" footer="0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74"/>
  <sheetViews>
    <sheetView workbookViewId="0">
      <selection activeCell="C11" sqref="C11"/>
    </sheetView>
  </sheetViews>
  <sheetFormatPr defaultRowHeight="15" x14ac:dyDescent="0.25"/>
  <cols>
    <col min="1" max="1" width="16.140625" bestFit="1" customWidth="1"/>
    <col min="2" max="2" width="55.5703125" bestFit="1" customWidth="1"/>
    <col min="3" max="3" width="7.28515625" bestFit="1" customWidth="1"/>
  </cols>
  <sheetData>
    <row r="6" spans="1:6" x14ac:dyDescent="0.25">
      <c r="A6" s="50" t="s">
        <v>0</v>
      </c>
      <c r="B6" s="50"/>
      <c r="C6" s="50"/>
      <c r="D6" s="79"/>
      <c r="E6" s="79"/>
      <c r="F6" s="79"/>
    </row>
    <row r="7" spans="1:6" x14ac:dyDescent="0.25">
      <c r="A7" s="50" t="s">
        <v>1</v>
      </c>
      <c r="B7" s="50"/>
      <c r="C7" s="50"/>
      <c r="D7" s="79"/>
      <c r="E7" s="79"/>
      <c r="F7" s="79"/>
    </row>
    <row r="8" spans="1:6" x14ac:dyDescent="0.25">
      <c r="A8" s="51" t="s">
        <v>2</v>
      </c>
      <c r="B8" s="51"/>
      <c r="C8" s="51"/>
      <c r="D8" s="80"/>
      <c r="E8" s="80"/>
      <c r="F8" s="80"/>
    </row>
    <row r="9" spans="1:6" x14ac:dyDescent="0.25">
      <c r="A9" s="81" t="s">
        <v>242</v>
      </c>
      <c r="B9" s="81"/>
      <c r="C9" s="81"/>
      <c r="D9" s="80"/>
      <c r="E9" s="80"/>
      <c r="F9" s="80"/>
    </row>
    <row r="10" spans="1:6" ht="18.75" x14ac:dyDescent="0.25">
      <c r="A10" s="16" t="s">
        <v>239</v>
      </c>
      <c r="B10" s="16" t="s">
        <v>240</v>
      </c>
      <c r="C10" s="17" t="s">
        <v>241</v>
      </c>
    </row>
    <row r="11" spans="1:6" ht="15.75" x14ac:dyDescent="0.25">
      <c r="A11" s="65" t="s">
        <v>32</v>
      </c>
      <c r="B11" s="65" t="s">
        <v>33</v>
      </c>
      <c r="C11" s="59">
        <v>2</v>
      </c>
    </row>
    <row r="12" spans="1:6" ht="15.75" x14ac:dyDescent="0.25">
      <c r="A12" s="65" t="s">
        <v>34</v>
      </c>
      <c r="B12" s="65" t="s">
        <v>35</v>
      </c>
      <c r="C12" s="59">
        <v>224</v>
      </c>
    </row>
    <row r="13" spans="1:6" ht="15.75" x14ac:dyDescent="0.25">
      <c r="A13" s="65" t="s">
        <v>34</v>
      </c>
      <c r="B13" s="65" t="s">
        <v>36</v>
      </c>
      <c r="C13" s="59">
        <v>140</v>
      </c>
    </row>
    <row r="14" spans="1:6" ht="15.75" x14ac:dyDescent="0.25">
      <c r="A14" s="65" t="s">
        <v>37</v>
      </c>
      <c r="B14" s="65" t="s">
        <v>38</v>
      </c>
      <c r="C14" s="59">
        <v>11</v>
      </c>
    </row>
    <row r="15" spans="1:6" ht="15.75" x14ac:dyDescent="0.25">
      <c r="A15" s="65" t="s">
        <v>39</v>
      </c>
      <c r="B15" s="65" t="s">
        <v>40</v>
      </c>
      <c r="C15" s="59">
        <v>12</v>
      </c>
    </row>
    <row r="16" spans="1:6" ht="15.75" x14ac:dyDescent="0.25">
      <c r="A16" s="65" t="s">
        <v>41</v>
      </c>
      <c r="B16" s="65" t="s">
        <v>42</v>
      </c>
      <c r="C16" s="59">
        <v>95</v>
      </c>
    </row>
    <row r="17" spans="1:3" ht="15.75" x14ac:dyDescent="0.25">
      <c r="A17" s="65" t="s">
        <v>43</v>
      </c>
      <c r="B17" s="65" t="s">
        <v>44</v>
      </c>
      <c r="C17" s="60">
        <v>422</v>
      </c>
    </row>
    <row r="18" spans="1:3" ht="15.75" x14ac:dyDescent="0.25">
      <c r="A18" s="65" t="s">
        <v>43</v>
      </c>
      <c r="B18" s="65" t="s">
        <v>45</v>
      </c>
      <c r="C18" s="60">
        <v>473</v>
      </c>
    </row>
    <row r="19" spans="1:3" ht="15.75" x14ac:dyDescent="0.25">
      <c r="A19" s="65" t="s">
        <v>43</v>
      </c>
      <c r="B19" s="65" t="s">
        <v>46</v>
      </c>
      <c r="C19" s="60">
        <v>329</v>
      </c>
    </row>
    <row r="20" spans="1:3" ht="15.75" x14ac:dyDescent="0.25">
      <c r="A20" s="65" t="s">
        <v>43</v>
      </c>
      <c r="B20" s="65" t="s">
        <v>47</v>
      </c>
      <c r="C20" s="60">
        <v>210</v>
      </c>
    </row>
    <row r="21" spans="1:3" ht="15.75" x14ac:dyDescent="0.25">
      <c r="A21" s="65" t="s">
        <v>43</v>
      </c>
      <c r="B21" s="65" t="s">
        <v>48</v>
      </c>
      <c r="C21" s="59">
        <v>1</v>
      </c>
    </row>
    <row r="22" spans="1:3" ht="15.75" x14ac:dyDescent="0.25">
      <c r="A22" s="65" t="s">
        <v>43</v>
      </c>
      <c r="B22" s="65" t="s">
        <v>49</v>
      </c>
      <c r="C22" s="61">
        <v>1</v>
      </c>
    </row>
    <row r="23" spans="1:3" ht="15.75" x14ac:dyDescent="0.25">
      <c r="A23" s="65" t="s">
        <v>50</v>
      </c>
      <c r="B23" s="65" t="s">
        <v>51</v>
      </c>
      <c r="C23" s="60">
        <v>55</v>
      </c>
    </row>
    <row r="24" spans="1:3" ht="15.75" x14ac:dyDescent="0.25">
      <c r="A24" s="65" t="s">
        <v>50</v>
      </c>
      <c r="B24" s="65" t="s">
        <v>52</v>
      </c>
      <c r="C24" s="60">
        <v>21</v>
      </c>
    </row>
    <row r="25" spans="1:3" ht="15.75" x14ac:dyDescent="0.25">
      <c r="A25" s="65" t="s">
        <v>53</v>
      </c>
      <c r="B25" s="65" t="s">
        <v>54</v>
      </c>
      <c r="C25" s="59">
        <v>176</v>
      </c>
    </row>
    <row r="26" spans="1:3" ht="15.75" x14ac:dyDescent="0.25">
      <c r="A26" s="65" t="s">
        <v>55</v>
      </c>
      <c r="B26" s="65" t="s">
        <v>56</v>
      </c>
      <c r="C26" s="59">
        <v>120</v>
      </c>
    </row>
    <row r="27" spans="1:3" ht="15.75" x14ac:dyDescent="0.25">
      <c r="A27" s="65" t="s">
        <v>55</v>
      </c>
      <c r="B27" s="65" t="s">
        <v>57</v>
      </c>
      <c r="C27" s="59">
        <v>60</v>
      </c>
    </row>
    <row r="28" spans="1:3" ht="15.75" x14ac:dyDescent="0.25">
      <c r="A28" s="65" t="s">
        <v>58</v>
      </c>
      <c r="B28" s="65" t="s">
        <v>59</v>
      </c>
      <c r="C28" s="62">
        <v>394</v>
      </c>
    </row>
    <row r="29" spans="1:3" ht="15.75" x14ac:dyDescent="0.25">
      <c r="A29" s="65" t="s">
        <v>58</v>
      </c>
      <c r="B29" s="65" t="s">
        <v>60</v>
      </c>
      <c r="C29" s="62">
        <v>318</v>
      </c>
    </row>
    <row r="30" spans="1:3" ht="15.75" x14ac:dyDescent="0.25">
      <c r="A30" s="65" t="s">
        <v>58</v>
      </c>
      <c r="B30" s="65" t="s">
        <v>61</v>
      </c>
      <c r="C30" s="62">
        <v>219</v>
      </c>
    </row>
    <row r="31" spans="1:3" ht="15.75" x14ac:dyDescent="0.25">
      <c r="A31" s="65" t="s">
        <v>58</v>
      </c>
      <c r="B31" s="65" t="s">
        <v>62</v>
      </c>
      <c r="C31" s="59">
        <v>60</v>
      </c>
    </row>
    <row r="32" spans="1:3" ht="15.75" x14ac:dyDescent="0.25">
      <c r="A32" s="65" t="s">
        <v>63</v>
      </c>
      <c r="B32" s="65" t="s">
        <v>64</v>
      </c>
      <c r="C32" s="60">
        <v>39894</v>
      </c>
    </row>
    <row r="33" spans="1:3" ht="15.75" x14ac:dyDescent="0.25">
      <c r="A33" s="65" t="s">
        <v>63</v>
      </c>
      <c r="B33" s="65" t="s">
        <v>65</v>
      </c>
      <c r="C33" s="59">
        <v>6</v>
      </c>
    </row>
    <row r="34" spans="1:3" ht="15.75" x14ac:dyDescent="0.25">
      <c r="A34" s="65" t="s">
        <v>66</v>
      </c>
      <c r="B34" s="65" t="s">
        <v>67</v>
      </c>
      <c r="C34" s="59">
        <v>6</v>
      </c>
    </row>
    <row r="35" spans="1:3" ht="15.75" x14ac:dyDescent="0.25">
      <c r="A35" s="65" t="s">
        <v>68</v>
      </c>
      <c r="B35" s="65" t="s">
        <v>69</v>
      </c>
      <c r="C35" s="63">
        <v>60</v>
      </c>
    </row>
    <row r="36" spans="1:3" ht="15.75" x14ac:dyDescent="0.25">
      <c r="A36" s="65" t="s">
        <v>70</v>
      </c>
      <c r="B36" s="65" t="s">
        <v>71</v>
      </c>
      <c r="C36" s="62">
        <v>69</v>
      </c>
    </row>
    <row r="37" spans="1:3" ht="15.75" x14ac:dyDescent="0.25">
      <c r="A37" s="65" t="s">
        <v>70</v>
      </c>
      <c r="B37" s="65" t="s">
        <v>72</v>
      </c>
      <c r="C37" s="60">
        <v>60</v>
      </c>
    </row>
    <row r="38" spans="1:3" ht="15.75" x14ac:dyDescent="0.25">
      <c r="A38" s="65" t="s">
        <v>73</v>
      </c>
      <c r="B38" s="65" t="s">
        <v>74</v>
      </c>
      <c r="C38" s="63">
        <v>2</v>
      </c>
    </row>
    <row r="39" spans="1:3" ht="15.75" x14ac:dyDescent="0.25">
      <c r="A39" s="65" t="s">
        <v>75</v>
      </c>
      <c r="B39" s="65" t="s">
        <v>76</v>
      </c>
      <c r="C39" s="59">
        <v>4</v>
      </c>
    </row>
    <row r="40" spans="1:3" ht="15.75" x14ac:dyDescent="0.25">
      <c r="A40" s="65" t="s">
        <v>77</v>
      </c>
      <c r="B40" s="65" t="s">
        <v>78</v>
      </c>
      <c r="C40" s="64">
        <v>37</v>
      </c>
    </row>
    <row r="41" spans="1:3" ht="15.75" x14ac:dyDescent="0.25">
      <c r="A41" s="65" t="s">
        <v>79</v>
      </c>
      <c r="B41" s="65" t="s">
        <v>80</v>
      </c>
      <c r="C41" s="59">
        <v>30800</v>
      </c>
    </row>
    <row r="42" spans="1:3" ht="15.75" x14ac:dyDescent="0.25">
      <c r="A42" s="65" t="s">
        <v>81</v>
      </c>
      <c r="B42" s="65" t="s">
        <v>82</v>
      </c>
      <c r="C42" s="63">
        <v>62</v>
      </c>
    </row>
    <row r="43" spans="1:3" ht="15.75" x14ac:dyDescent="0.25">
      <c r="A43" s="65" t="s">
        <v>83</v>
      </c>
      <c r="B43" s="65" t="s">
        <v>84</v>
      </c>
      <c r="C43" s="60">
        <v>3</v>
      </c>
    </row>
    <row r="44" spans="1:3" ht="15.75" x14ac:dyDescent="0.25">
      <c r="A44" s="65" t="s">
        <v>85</v>
      </c>
      <c r="B44" s="65" t="s">
        <v>86</v>
      </c>
      <c r="C44" s="60">
        <v>215</v>
      </c>
    </row>
    <row r="45" spans="1:3" ht="15.75" x14ac:dyDescent="0.25">
      <c r="A45" s="65" t="s">
        <v>85</v>
      </c>
      <c r="B45" s="65" t="s">
        <v>87</v>
      </c>
      <c r="C45" s="60">
        <v>195</v>
      </c>
    </row>
    <row r="46" spans="1:3" ht="15.75" x14ac:dyDescent="0.25">
      <c r="A46" s="65" t="s">
        <v>85</v>
      </c>
      <c r="B46" s="65" t="s">
        <v>88</v>
      </c>
      <c r="C46" s="60">
        <v>126</v>
      </c>
    </row>
    <row r="47" spans="1:3" ht="15.75" x14ac:dyDescent="0.25">
      <c r="A47" s="65" t="s">
        <v>89</v>
      </c>
      <c r="B47" s="65" t="s">
        <v>90</v>
      </c>
      <c r="C47" s="59">
        <v>160</v>
      </c>
    </row>
    <row r="48" spans="1:3" ht="15.75" x14ac:dyDescent="0.25">
      <c r="A48" s="65" t="s">
        <v>91</v>
      </c>
      <c r="B48" s="65" t="s">
        <v>92</v>
      </c>
      <c r="C48" s="60">
        <v>126</v>
      </c>
    </row>
    <row r="49" spans="1:3" ht="15.75" x14ac:dyDescent="0.25">
      <c r="A49" s="65" t="s">
        <v>91</v>
      </c>
      <c r="B49" s="65" t="s">
        <v>93</v>
      </c>
      <c r="C49" s="60">
        <v>16</v>
      </c>
    </row>
    <row r="50" spans="1:3" ht="15.75" x14ac:dyDescent="0.25">
      <c r="A50" s="65" t="s">
        <v>94</v>
      </c>
      <c r="B50" s="65" t="s">
        <v>95</v>
      </c>
      <c r="C50" s="60">
        <v>20</v>
      </c>
    </row>
    <row r="51" spans="1:3" ht="15.75" x14ac:dyDescent="0.25">
      <c r="A51" s="65" t="s">
        <v>94</v>
      </c>
      <c r="B51" s="65" t="s">
        <v>96</v>
      </c>
      <c r="C51" s="60">
        <v>100</v>
      </c>
    </row>
    <row r="52" spans="1:3" ht="15.75" x14ac:dyDescent="0.25">
      <c r="A52" s="65" t="s">
        <v>97</v>
      </c>
      <c r="B52" s="65" t="s">
        <v>98</v>
      </c>
      <c r="C52" s="59">
        <v>2</v>
      </c>
    </row>
    <row r="53" spans="1:3" ht="15.75" x14ac:dyDescent="0.25">
      <c r="A53" s="65" t="s">
        <v>97</v>
      </c>
      <c r="B53" s="65" t="s">
        <v>99</v>
      </c>
      <c r="C53" s="59">
        <v>1</v>
      </c>
    </row>
    <row r="54" spans="1:3" ht="15.75" x14ac:dyDescent="0.25">
      <c r="A54" s="66" t="s">
        <v>97</v>
      </c>
      <c r="B54" s="66" t="s">
        <v>100</v>
      </c>
      <c r="C54" s="63">
        <v>1</v>
      </c>
    </row>
    <row r="55" spans="1:3" ht="15.75" x14ac:dyDescent="0.25">
      <c r="A55" s="65" t="s">
        <v>97</v>
      </c>
      <c r="B55" s="65" t="s">
        <v>101</v>
      </c>
      <c r="C55" s="59">
        <v>1</v>
      </c>
    </row>
    <row r="56" spans="1:3" ht="15.75" x14ac:dyDescent="0.25">
      <c r="A56" s="65" t="s">
        <v>102</v>
      </c>
      <c r="B56" s="65" t="s">
        <v>103</v>
      </c>
      <c r="C56" s="59">
        <v>12</v>
      </c>
    </row>
    <row r="57" spans="1:3" ht="15.75" x14ac:dyDescent="0.25">
      <c r="A57" s="65" t="s">
        <v>104</v>
      </c>
      <c r="B57" s="65" t="s">
        <v>105</v>
      </c>
      <c r="C57" s="60">
        <v>268</v>
      </c>
    </row>
    <row r="58" spans="1:3" ht="15.75" x14ac:dyDescent="0.25">
      <c r="A58" s="65" t="s">
        <v>106</v>
      </c>
      <c r="B58" s="65" t="s">
        <v>107</v>
      </c>
      <c r="C58" s="60">
        <v>71</v>
      </c>
    </row>
    <row r="59" spans="1:3" ht="15.75" x14ac:dyDescent="0.25">
      <c r="A59" s="65" t="s">
        <v>72</v>
      </c>
      <c r="B59" s="65" t="s">
        <v>108</v>
      </c>
      <c r="C59" s="60">
        <v>70</v>
      </c>
    </row>
    <row r="60" spans="1:3" ht="15.75" x14ac:dyDescent="0.25">
      <c r="A60" s="65" t="s">
        <v>109</v>
      </c>
      <c r="B60" s="65" t="s">
        <v>110</v>
      </c>
      <c r="C60" s="60">
        <v>214</v>
      </c>
    </row>
    <row r="61" spans="1:3" ht="15.75" x14ac:dyDescent="0.25">
      <c r="A61" s="65" t="s">
        <v>111</v>
      </c>
      <c r="B61" s="65" t="s">
        <v>112</v>
      </c>
      <c r="C61" s="60">
        <v>580</v>
      </c>
    </row>
    <row r="62" spans="1:3" ht="15.75" x14ac:dyDescent="0.25">
      <c r="A62" s="65" t="s">
        <v>113</v>
      </c>
      <c r="B62" s="65" t="s">
        <v>114</v>
      </c>
      <c r="C62" s="59">
        <v>5000</v>
      </c>
    </row>
    <row r="63" spans="1:3" ht="15.75" x14ac:dyDescent="0.25">
      <c r="A63" s="65" t="s">
        <v>113</v>
      </c>
      <c r="B63" s="65" t="s">
        <v>115</v>
      </c>
      <c r="C63" s="59">
        <v>60</v>
      </c>
    </row>
    <row r="64" spans="1:3" ht="15.75" x14ac:dyDescent="0.25">
      <c r="A64" s="65" t="s">
        <v>113</v>
      </c>
      <c r="B64" s="65" t="s">
        <v>116</v>
      </c>
      <c r="C64" s="59">
        <v>72</v>
      </c>
    </row>
    <row r="65" spans="1:3" ht="15.75" x14ac:dyDescent="0.25">
      <c r="A65" s="65" t="s">
        <v>117</v>
      </c>
      <c r="B65" s="65" t="s">
        <v>118</v>
      </c>
      <c r="C65" s="59">
        <v>600</v>
      </c>
    </row>
    <row r="66" spans="1:3" ht="15.75" x14ac:dyDescent="0.25">
      <c r="A66" s="65" t="s">
        <v>117</v>
      </c>
      <c r="B66" s="65" t="s">
        <v>119</v>
      </c>
      <c r="C66" s="59">
        <v>126</v>
      </c>
    </row>
    <row r="67" spans="1:3" ht="15.75" x14ac:dyDescent="0.25">
      <c r="A67" s="65" t="s">
        <v>120</v>
      </c>
      <c r="B67" s="65" t="s">
        <v>121</v>
      </c>
      <c r="C67" s="59">
        <v>39</v>
      </c>
    </row>
    <row r="68" spans="1:3" ht="15.75" x14ac:dyDescent="0.25">
      <c r="A68" s="65" t="s">
        <v>122</v>
      </c>
      <c r="B68" s="65" t="s">
        <v>123</v>
      </c>
      <c r="C68" s="59">
        <v>95</v>
      </c>
    </row>
    <row r="69" spans="1:3" ht="15.75" x14ac:dyDescent="0.25">
      <c r="A69" s="65" t="s">
        <v>124</v>
      </c>
      <c r="B69" s="65" t="s">
        <v>125</v>
      </c>
      <c r="C69" s="59">
        <v>6</v>
      </c>
    </row>
    <row r="70" spans="1:3" ht="15.75" x14ac:dyDescent="0.25">
      <c r="A70" s="65" t="s">
        <v>126</v>
      </c>
      <c r="B70" s="65" t="s">
        <v>127</v>
      </c>
      <c r="C70" s="59">
        <v>72</v>
      </c>
    </row>
    <row r="71" spans="1:3" ht="15.75" x14ac:dyDescent="0.25">
      <c r="A71" s="65" t="s">
        <v>128</v>
      </c>
      <c r="B71" s="65" t="s">
        <v>129</v>
      </c>
      <c r="C71" s="59">
        <v>36</v>
      </c>
    </row>
    <row r="72" spans="1:3" ht="15.75" x14ac:dyDescent="0.25">
      <c r="A72" s="65" t="s">
        <v>130</v>
      </c>
      <c r="B72" s="65" t="s">
        <v>131</v>
      </c>
      <c r="C72" s="59">
        <v>93</v>
      </c>
    </row>
    <row r="73" spans="1:3" ht="15.75" x14ac:dyDescent="0.25">
      <c r="A73" s="65" t="s">
        <v>132</v>
      </c>
      <c r="B73" s="65" t="s">
        <v>133</v>
      </c>
      <c r="C73" s="59">
        <v>750</v>
      </c>
    </row>
    <row r="74" spans="1:3" ht="15.75" x14ac:dyDescent="0.25">
      <c r="A74" s="65" t="s">
        <v>134</v>
      </c>
      <c r="B74" s="65" t="s">
        <v>135</v>
      </c>
      <c r="C74" s="59">
        <v>33</v>
      </c>
    </row>
  </sheetData>
  <mergeCells count="4"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77"/>
  <sheetViews>
    <sheetView topLeftCell="A7" workbookViewId="0">
      <selection activeCell="C11" sqref="C11"/>
    </sheetView>
  </sheetViews>
  <sheetFormatPr defaultRowHeight="15" x14ac:dyDescent="0.25"/>
  <cols>
    <col min="1" max="1" width="25.42578125" bestFit="1" customWidth="1"/>
    <col min="2" max="2" width="62" bestFit="1" customWidth="1"/>
  </cols>
  <sheetData>
    <row r="6" spans="1:6" x14ac:dyDescent="0.25">
      <c r="A6" s="50" t="s">
        <v>0</v>
      </c>
      <c r="B6" s="50"/>
      <c r="C6" s="50"/>
      <c r="D6" s="79"/>
      <c r="E6" s="79"/>
      <c r="F6" s="79"/>
    </row>
    <row r="7" spans="1:6" x14ac:dyDescent="0.25">
      <c r="A7" s="50" t="s">
        <v>1</v>
      </c>
      <c r="B7" s="50"/>
      <c r="C7" s="50"/>
      <c r="D7" s="79"/>
      <c r="E7" s="79"/>
      <c r="F7" s="79"/>
    </row>
    <row r="8" spans="1:6" x14ac:dyDescent="0.25">
      <c r="A8" s="51" t="s">
        <v>2</v>
      </c>
      <c r="B8" s="51"/>
      <c r="C8" s="51"/>
      <c r="D8" s="80"/>
      <c r="E8" s="80"/>
      <c r="F8" s="80"/>
    </row>
    <row r="9" spans="1:6" x14ac:dyDescent="0.25">
      <c r="A9" s="81" t="s">
        <v>242</v>
      </c>
      <c r="B9" s="81"/>
      <c r="C9" s="81"/>
      <c r="D9" s="80"/>
      <c r="E9" s="80"/>
      <c r="F9" s="80"/>
    </row>
    <row r="10" spans="1:6" ht="18.75" x14ac:dyDescent="0.25">
      <c r="A10" s="16" t="s">
        <v>239</v>
      </c>
      <c r="B10" s="16" t="s">
        <v>240</v>
      </c>
      <c r="C10" s="17" t="s">
        <v>241</v>
      </c>
    </row>
    <row r="11" spans="1:6" ht="18.75" x14ac:dyDescent="0.25">
      <c r="A11" s="67" t="s">
        <v>136</v>
      </c>
      <c r="B11" s="68" t="s">
        <v>137</v>
      </c>
      <c r="C11" s="69">
        <v>110</v>
      </c>
    </row>
    <row r="12" spans="1:6" ht="18.75" x14ac:dyDescent="0.25">
      <c r="A12" s="67" t="s">
        <v>136</v>
      </c>
      <c r="B12" s="70" t="s">
        <v>138</v>
      </c>
      <c r="C12" s="69">
        <v>78</v>
      </c>
    </row>
    <row r="13" spans="1:6" ht="18.75" x14ac:dyDescent="0.25">
      <c r="A13" s="67" t="s">
        <v>139</v>
      </c>
      <c r="B13" s="70" t="s">
        <v>140</v>
      </c>
      <c r="C13" s="69">
        <v>60</v>
      </c>
    </row>
    <row r="14" spans="1:6" ht="18.75" x14ac:dyDescent="0.25">
      <c r="A14" s="67" t="s">
        <v>139</v>
      </c>
      <c r="B14" s="70" t="s">
        <v>141</v>
      </c>
      <c r="C14" s="69">
        <v>60</v>
      </c>
    </row>
    <row r="15" spans="1:6" ht="18.75" x14ac:dyDescent="0.25">
      <c r="A15" s="67" t="s">
        <v>139</v>
      </c>
      <c r="B15" s="70" t="s">
        <v>142</v>
      </c>
      <c r="C15" s="69">
        <v>59</v>
      </c>
    </row>
    <row r="16" spans="1:6" ht="18.75" x14ac:dyDescent="0.25">
      <c r="A16" s="67" t="s">
        <v>139</v>
      </c>
      <c r="B16" s="70" t="s">
        <v>143</v>
      </c>
      <c r="C16" s="69">
        <v>62</v>
      </c>
    </row>
    <row r="17" spans="1:3" ht="18.75" x14ac:dyDescent="0.25">
      <c r="A17" s="67" t="s">
        <v>139</v>
      </c>
      <c r="B17" s="67" t="s">
        <v>144</v>
      </c>
      <c r="C17" s="69">
        <v>10</v>
      </c>
    </row>
    <row r="18" spans="1:3" ht="18.75" x14ac:dyDescent="0.25">
      <c r="A18" s="67" t="s">
        <v>139</v>
      </c>
      <c r="B18" s="70" t="s">
        <v>145</v>
      </c>
      <c r="C18" s="69">
        <v>148</v>
      </c>
    </row>
    <row r="19" spans="1:3" ht="18.75" x14ac:dyDescent="0.25">
      <c r="A19" s="67" t="s">
        <v>139</v>
      </c>
      <c r="B19" s="70" t="s">
        <v>146</v>
      </c>
      <c r="C19" s="69">
        <v>30</v>
      </c>
    </row>
    <row r="20" spans="1:3" ht="18.75" x14ac:dyDescent="0.25">
      <c r="A20" s="67" t="s">
        <v>139</v>
      </c>
      <c r="B20" s="70" t="s">
        <v>147</v>
      </c>
      <c r="C20" s="69">
        <v>60</v>
      </c>
    </row>
    <row r="21" spans="1:3" ht="18.75" x14ac:dyDescent="0.25">
      <c r="A21" s="67" t="s">
        <v>139</v>
      </c>
      <c r="B21" s="67" t="s">
        <v>148</v>
      </c>
      <c r="C21" s="69">
        <v>25</v>
      </c>
    </row>
    <row r="22" spans="1:3" ht="18.75" x14ac:dyDescent="0.25">
      <c r="A22" s="67" t="s">
        <v>139</v>
      </c>
      <c r="B22" s="67" t="s">
        <v>149</v>
      </c>
      <c r="C22" s="69">
        <v>3</v>
      </c>
    </row>
    <row r="23" spans="1:3" ht="18.75" x14ac:dyDescent="0.25">
      <c r="A23" s="67" t="s">
        <v>150</v>
      </c>
      <c r="B23" s="68" t="s">
        <v>151</v>
      </c>
      <c r="C23" s="69">
        <v>712</v>
      </c>
    </row>
    <row r="24" spans="1:3" ht="18.75" x14ac:dyDescent="0.25">
      <c r="A24" s="67" t="s">
        <v>152</v>
      </c>
      <c r="B24" s="68" t="s">
        <v>153</v>
      </c>
      <c r="C24" s="69">
        <v>99</v>
      </c>
    </row>
    <row r="25" spans="1:3" ht="18.75" x14ac:dyDescent="0.25">
      <c r="A25" s="67" t="s">
        <v>152</v>
      </c>
      <c r="B25" s="68" t="s">
        <v>154</v>
      </c>
      <c r="C25" s="69">
        <v>51</v>
      </c>
    </row>
    <row r="26" spans="1:3" ht="18.75" x14ac:dyDescent="0.25">
      <c r="A26" s="67" t="s">
        <v>152</v>
      </c>
      <c r="B26" s="68" t="s">
        <v>155</v>
      </c>
      <c r="C26" s="69">
        <v>597</v>
      </c>
    </row>
    <row r="27" spans="1:3" ht="18.75" x14ac:dyDescent="0.25">
      <c r="A27" s="67" t="s">
        <v>156</v>
      </c>
      <c r="B27" s="68" t="s">
        <v>157</v>
      </c>
      <c r="C27" s="69">
        <v>400</v>
      </c>
    </row>
    <row r="28" spans="1:3" ht="18.75" x14ac:dyDescent="0.25">
      <c r="A28" s="67" t="s">
        <v>158</v>
      </c>
      <c r="B28" s="68" t="s">
        <v>159</v>
      </c>
      <c r="C28" s="69">
        <v>10</v>
      </c>
    </row>
    <row r="29" spans="1:3" ht="18.75" x14ac:dyDescent="0.25">
      <c r="A29" s="70" t="s">
        <v>160</v>
      </c>
      <c r="B29" s="70" t="s">
        <v>161</v>
      </c>
      <c r="C29" s="69">
        <v>16800</v>
      </c>
    </row>
    <row r="30" spans="1:3" ht="18.75" x14ac:dyDescent="0.25">
      <c r="A30" s="70" t="s">
        <v>160</v>
      </c>
      <c r="B30" s="70" t="s">
        <v>162</v>
      </c>
      <c r="C30" s="69">
        <v>220</v>
      </c>
    </row>
    <row r="31" spans="1:3" ht="18.75" x14ac:dyDescent="0.25">
      <c r="A31" s="67" t="s">
        <v>163</v>
      </c>
      <c r="B31" s="67" t="s">
        <v>164</v>
      </c>
      <c r="C31" s="69">
        <v>15000</v>
      </c>
    </row>
    <row r="32" spans="1:3" ht="37.5" x14ac:dyDescent="0.25">
      <c r="A32" s="71" t="s">
        <v>165</v>
      </c>
      <c r="B32" s="72" t="s">
        <v>166</v>
      </c>
      <c r="C32" s="69">
        <v>80</v>
      </c>
    </row>
    <row r="33" spans="1:3" ht="18.75" x14ac:dyDescent="0.25">
      <c r="A33" s="67" t="s">
        <v>167</v>
      </c>
      <c r="B33" s="67" t="s">
        <v>168</v>
      </c>
      <c r="C33" s="69">
        <v>174</v>
      </c>
    </row>
    <row r="34" spans="1:3" ht="18.75" x14ac:dyDescent="0.25">
      <c r="A34" s="70" t="s">
        <v>169</v>
      </c>
      <c r="B34" s="68" t="s">
        <v>170</v>
      </c>
      <c r="C34" s="69">
        <v>322</v>
      </c>
    </row>
    <row r="35" spans="1:3" ht="18.75" x14ac:dyDescent="0.25">
      <c r="A35" s="72" t="s">
        <v>171</v>
      </c>
      <c r="B35" s="68" t="s">
        <v>172</v>
      </c>
      <c r="C35" s="69">
        <v>24</v>
      </c>
    </row>
    <row r="36" spans="1:3" ht="18.75" x14ac:dyDescent="0.25">
      <c r="A36" s="70" t="s">
        <v>173</v>
      </c>
      <c r="B36" s="68" t="s">
        <v>174</v>
      </c>
      <c r="C36" s="69">
        <v>1958</v>
      </c>
    </row>
    <row r="37" spans="1:3" ht="18.75" x14ac:dyDescent="0.25">
      <c r="A37" s="70" t="s">
        <v>175</v>
      </c>
      <c r="B37" s="70" t="s">
        <v>176</v>
      </c>
      <c r="C37" s="69">
        <v>3432</v>
      </c>
    </row>
    <row r="38" spans="1:3" ht="18.75" x14ac:dyDescent="0.25">
      <c r="A38" s="70" t="s">
        <v>175</v>
      </c>
      <c r="B38" s="70" t="s">
        <v>177</v>
      </c>
      <c r="C38" s="69">
        <v>924</v>
      </c>
    </row>
    <row r="39" spans="1:3" ht="18.75" x14ac:dyDescent="0.25">
      <c r="A39" s="70" t="s">
        <v>175</v>
      </c>
      <c r="B39" s="70" t="s">
        <v>178</v>
      </c>
      <c r="C39" s="69">
        <v>864</v>
      </c>
    </row>
    <row r="40" spans="1:3" ht="18.75" x14ac:dyDescent="0.25">
      <c r="A40" s="70" t="s">
        <v>179</v>
      </c>
      <c r="B40" s="68" t="s">
        <v>180</v>
      </c>
      <c r="C40" s="69">
        <v>76</v>
      </c>
    </row>
    <row r="41" spans="1:3" ht="18.75" x14ac:dyDescent="0.25">
      <c r="A41" s="67" t="s">
        <v>181</v>
      </c>
      <c r="B41" s="67" t="s">
        <v>182</v>
      </c>
      <c r="C41" s="69">
        <v>17</v>
      </c>
    </row>
    <row r="42" spans="1:3" ht="18.75" x14ac:dyDescent="0.25">
      <c r="A42" s="67" t="s">
        <v>183</v>
      </c>
      <c r="B42" s="67" t="s">
        <v>184</v>
      </c>
      <c r="C42" s="69">
        <v>79</v>
      </c>
    </row>
    <row r="43" spans="1:3" ht="18.75" x14ac:dyDescent="0.3">
      <c r="A43" s="73" t="s">
        <v>185</v>
      </c>
      <c r="B43" s="70" t="s">
        <v>186</v>
      </c>
      <c r="C43" s="69">
        <v>1700</v>
      </c>
    </row>
    <row r="44" spans="1:3" ht="18.75" x14ac:dyDescent="0.3">
      <c r="A44" s="73" t="s">
        <v>185</v>
      </c>
      <c r="B44" s="70" t="s">
        <v>187</v>
      </c>
      <c r="C44" s="69">
        <v>850</v>
      </c>
    </row>
    <row r="45" spans="1:3" ht="18.75" x14ac:dyDescent="0.3">
      <c r="A45" s="73" t="s">
        <v>188</v>
      </c>
      <c r="B45" s="70" t="s">
        <v>189</v>
      </c>
      <c r="C45" s="69">
        <v>400</v>
      </c>
    </row>
    <row r="46" spans="1:3" ht="18.75" x14ac:dyDescent="0.3">
      <c r="A46" s="73" t="s">
        <v>190</v>
      </c>
      <c r="B46" s="70" t="s">
        <v>191</v>
      </c>
      <c r="C46" s="69">
        <v>200</v>
      </c>
    </row>
    <row r="47" spans="1:3" ht="18.75" x14ac:dyDescent="0.3">
      <c r="A47" s="73" t="s">
        <v>192</v>
      </c>
      <c r="B47" s="70" t="s">
        <v>193</v>
      </c>
      <c r="C47" s="69">
        <v>42</v>
      </c>
    </row>
    <row r="48" spans="1:3" ht="18.75" x14ac:dyDescent="0.3">
      <c r="A48" s="73" t="s">
        <v>194</v>
      </c>
      <c r="B48" s="70" t="s">
        <v>195</v>
      </c>
      <c r="C48" s="69">
        <v>9</v>
      </c>
    </row>
    <row r="49" spans="1:3" ht="18.75" x14ac:dyDescent="0.3">
      <c r="A49" s="73" t="s">
        <v>194</v>
      </c>
      <c r="B49" s="70" t="s">
        <v>196</v>
      </c>
      <c r="C49" s="69">
        <v>4</v>
      </c>
    </row>
    <row r="50" spans="1:3" ht="18.75" x14ac:dyDescent="0.3">
      <c r="A50" s="73" t="s">
        <v>194</v>
      </c>
      <c r="B50" s="70" t="s">
        <v>197</v>
      </c>
      <c r="C50" s="69">
        <v>12</v>
      </c>
    </row>
    <row r="51" spans="1:3" ht="18.75" x14ac:dyDescent="0.3">
      <c r="A51" s="73" t="s">
        <v>198</v>
      </c>
      <c r="B51" s="70" t="s">
        <v>199</v>
      </c>
      <c r="C51" s="69">
        <v>1</v>
      </c>
    </row>
    <row r="52" spans="1:3" ht="18.75" x14ac:dyDescent="0.3">
      <c r="A52" s="73" t="s">
        <v>200</v>
      </c>
      <c r="B52" s="72" t="s">
        <v>201</v>
      </c>
      <c r="C52" s="69">
        <v>1</v>
      </c>
    </row>
    <row r="53" spans="1:3" ht="18.75" x14ac:dyDescent="0.3">
      <c r="A53" s="73" t="s">
        <v>200</v>
      </c>
      <c r="B53" s="72" t="s">
        <v>202</v>
      </c>
      <c r="C53" s="69">
        <v>13</v>
      </c>
    </row>
    <row r="54" spans="1:3" ht="18.75" x14ac:dyDescent="0.25">
      <c r="A54" s="74" t="s">
        <v>203</v>
      </c>
      <c r="B54" s="75" t="s">
        <v>204</v>
      </c>
      <c r="C54" s="69">
        <v>108</v>
      </c>
    </row>
    <row r="55" spans="1:3" ht="18.75" x14ac:dyDescent="0.25">
      <c r="A55" s="74" t="s">
        <v>203</v>
      </c>
      <c r="B55" s="75" t="s">
        <v>205</v>
      </c>
      <c r="C55" s="69">
        <v>169</v>
      </c>
    </row>
    <row r="56" spans="1:3" ht="18.75" x14ac:dyDescent="0.25">
      <c r="A56" s="74" t="s">
        <v>203</v>
      </c>
      <c r="B56" s="75" t="s">
        <v>206</v>
      </c>
      <c r="C56" s="69">
        <v>168</v>
      </c>
    </row>
    <row r="57" spans="1:3" ht="18.75" x14ac:dyDescent="0.25">
      <c r="A57" s="74" t="s">
        <v>207</v>
      </c>
      <c r="B57" s="75" t="s">
        <v>208</v>
      </c>
      <c r="C57" s="69">
        <v>20</v>
      </c>
    </row>
    <row r="58" spans="1:3" ht="18.75" x14ac:dyDescent="0.25">
      <c r="A58" s="76" t="s">
        <v>209</v>
      </c>
      <c r="B58" s="76" t="s">
        <v>210</v>
      </c>
      <c r="C58" s="69">
        <v>5850</v>
      </c>
    </row>
    <row r="59" spans="1:3" ht="18.75" x14ac:dyDescent="0.25">
      <c r="A59" s="74" t="s">
        <v>209</v>
      </c>
      <c r="B59" s="75" t="s">
        <v>211</v>
      </c>
      <c r="C59" s="69">
        <v>543</v>
      </c>
    </row>
    <row r="60" spans="1:3" ht="18.75" x14ac:dyDescent="0.25">
      <c r="A60" s="74" t="s">
        <v>209</v>
      </c>
      <c r="B60" s="75" t="s">
        <v>212</v>
      </c>
      <c r="C60" s="69">
        <v>60</v>
      </c>
    </row>
    <row r="61" spans="1:3" ht="18.75" x14ac:dyDescent="0.25">
      <c r="A61" s="74" t="s">
        <v>209</v>
      </c>
      <c r="B61" s="75" t="s">
        <v>213</v>
      </c>
      <c r="C61" s="69">
        <v>8</v>
      </c>
    </row>
    <row r="62" spans="1:3" ht="18.75" x14ac:dyDescent="0.25">
      <c r="A62" s="74" t="s">
        <v>209</v>
      </c>
      <c r="B62" s="75" t="s">
        <v>214</v>
      </c>
      <c r="C62" s="69">
        <v>11</v>
      </c>
    </row>
    <row r="63" spans="1:3" ht="18.75" x14ac:dyDescent="0.25">
      <c r="A63" s="74" t="s">
        <v>209</v>
      </c>
      <c r="B63" s="75" t="s">
        <v>215</v>
      </c>
      <c r="C63" s="69">
        <v>40</v>
      </c>
    </row>
    <row r="64" spans="1:3" ht="18.75" x14ac:dyDescent="0.25">
      <c r="A64" s="74" t="s">
        <v>209</v>
      </c>
      <c r="B64" s="75" t="s">
        <v>216</v>
      </c>
      <c r="C64" s="69">
        <v>15</v>
      </c>
    </row>
    <row r="65" spans="1:3" ht="18.75" x14ac:dyDescent="0.25">
      <c r="A65" s="74" t="s">
        <v>217</v>
      </c>
      <c r="B65" s="75" t="s">
        <v>218</v>
      </c>
      <c r="C65" s="69">
        <v>4</v>
      </c>
    </row>
    <row r="66" spans="1:3" ht="18.75" x14ac:dyDescent="0.25">
      <c r="A66" s="77" t="s">
        <v>217</v>
      </c>
      <c r="B66" s="77" t="s">
        <v>219</v>
      </c>
      <c r="C66" s="69">
        <v>119</v>
      </c>
    </row>
    <row r="67" spans="1:3" ht="18.75" x14ac:dyDescent="0.3">
      <c r="A67" s="77" t="s">
        <v>220</v>
      </c>
      <c r="B67" s="78" t="s">
        <v>221</v>
      </c>
      <c r="C67" s="69">
        <v>4</v>
      </c>
    </row>
    <row r="68" spans="1:3" ht="18.75" x14ac:dyDescent="0.25">
      <c r="A68" s="76" t="s">
        <v>222</v>
      </c>
      <c r="B68" s="76" t="s">
        <v>223</v>
      </c>
      <c r="C68" s="69">
        <v>46</v>
      </c>
    </row>
    <row r="69" spans="1:3" ht="18.75" x14ac:dyDescent="0.25">
      <c r="A69" s="76" t="s">
        <v>222</v>
      </c>
      <c r="B69" s="76" t="s">
        <v>224</v>
      </c>
      <c r="C69" s="69">
        <v>36</v>
      </c>
    </row>
    <row r="70" spans="1:3" ht="18.75" x14ac:dyDescent="0.25">
      <c r="A70" s="77" t="s">
        <v>225</v>
      </c>
      <c r="B70" s="77" t="s">
        <v>226</v>
      </c>
      <c r="C70" s="69">
        <v>3500</v>
      </c>
    </row>
    <row r="71" spans="1:3" ht="18.75" x14ac:dyDescent="0.3">
      <c r="A71" s="77" t="s">
        <v>227</v>
      </c>
      <c r="B71" s="78" t="s">
        <v>228</v>
      </c>
      <c r="C71" s="69">
        <v>2500</v>
      </c>
    </row>
    <row r="72" spans="1:3" ht="18.75" x14ac:dyDescent="0.25">
      <c r="A72" s="74" t="s">
        <v>229</v>
      </c>
      <c r="B72" s="75" t="s">
        <v>230</v>
      </c>
      <c r="C72" s="69">
        <v>26491</v>
      </c>
    </row>
    <row r="73" spans="1:3" ht="18.75" x14ac:dyDescent="0.25">
      <c r="A73" s="76" t="s">
        <v>231</v>
      </c>
      <c r="B73" s="76" t="s">
        <v>232</v>
      </c>
      <c r="C73" s="69">
        <v>13</v>
      </c>
    </row>
    <row r="74" spans="1:3" ht="18.75" x14ac:dyDescent="0.25">
      <c r="A74" s="76" t="s">
        <v>231</v>
      </c>
      <c r="B74" s="76" t="s">
        <v>233</v>
      </c>
      <c r="C74" s="69">
        <v>9</v>
      </c>
    </row>
    <row r="75" spans="1:3" ht="18.75" x14ac:dyDescent="0.25">
      <c r="A75" s="70" t="s">
        <v>234</v>
      </c>
      <c r="B75" s="70" t="s">
        <v>235</v>
      </c>
      <c r="C75" s="69">
        <v>2</v>
      </c>
    </row>
    <row r="76" spans="1:3" ht="18.75" x14ac:dyDescent="0.25">
      <c r="A76" s="76" t="s">
        <v>236</v>
      </c>
      <c r="B76" s="76" t="s">
        <v>237</v>
      </c>
      <c r="C76" s="69">
        <v>4</v>
      </c>
    </row>
    <row r="77" spans="1:3" ht="18.75" x14ac:dyDescent="0.25">
      <c r="A77" s="67" t="s">
        <v>134</v>
      </c>
      <c r="B77" s="70" t="s">
        <v>238</v>
      </c>
      <c r="C77" s="69">
        <v>22</v>
      </c>
    </row>
  </sheetData>
  <mergeCells count="4"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Inv. Textil </vt:lpstr>
      <vt:lpstr>Utensilios de Cocina y Limpieza</vt:lpstr>
      <vt:lpstr>Material Gastable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BIENESTAR</dc:creator>
  <cp:lastModifiedBy>Jehury Lopez</cp:lastModifiedBy>
  <cp:lastPrinted>2017-05-11T14:41:52Z</cp:lastPrinted>
  <dcterms:created xsi:type="dcterms:W3CDTF">2017-04-20T15:49:47Z</dcterms:created>
  <dcterms:modified xsi:type="dcterms:W3CDTF">2017-06-13T16:24:42Z</dcterms:modified>
</cp:coreProperties>
</file>