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ENESTAR\Desktop\Inv. Por Mes\"/>
    </mc:Choice>
  </mc:AlternateContent>
  <bookViews>
    <workbookView xWindow="0" yWindow="0" windowWidth="28800" windowHeight="12435" activeTab="1"/>
  </bookViews>
  <sheets>
    <sheet name="Inv. Textil " sheetId="1" r:id="rId1"/>
    <sheet name="Utensilios De Limpieza y Cocina" sheetId="4" r:id="rId2"/>
    <sheet name="Material Gastable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I63" i="1"/>
  <c r="G62" i="1"/>
  <c r="I62" i="1"/>
  <c r="G61" i="1"/>
  <c r="I61" i="1" s="1"/>
  <c r="G19" i="1"/>
  <c r="I19" i="1" s="1"/>
  <c r="G20" i="1"/>
  <c r="I20" i="1" s="1"/>
  <c r="G18" i="1"/>
  <c r="I18" i="1" s="1"/>
  <c r="G12" i="1" l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21" i="1"/>
  <c r="I21" i="1" s="1"/>
  <c r="G22" i="1"/>
  <c r="I22" i="1" s="1"/>
  <c r="G23" i="1"/>
  <c r="I23" i="1" s="1"/>
  <c r="G24" i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11" i="1"/>
  <c r="I48" i="1" l="1"/>
  <c r="E83" i="1" s="1"/>
  <c r="D83" i="1"/>
  <c r="I32" i="1"/>
  <c r="D82" i="1"/>
  <c r="I24" i="1"/>
  <c r="D81" i="1"/>
  <c r="D80" i="1"/>
  <c r="E81" i="1"/>
  <c r="I11" i="1"/>
  <c r="E80" i="1" s="1"/>
  <c r="I75" i="1" l="1"/>
  <c r="E82" i="1"/>
  <c r="E85" i="1"/>
  <c r="D86" i="1"/>
  <c r="E86" i="1"/>
  <c r="D87" i="1"/>
  <c r="E87" i="1"/>
  <c r="D85" i="1"/>
  <c r="E84" i="1" l="1"/>
  <c r="E88" i="1" s="1"/>
  <c r="D84" i="1"/>
</calcChain>
</file>

<file path=xl/sharedStrings.xml><?xml version="1.0" encoding="utf-8"?>
<sst xmlns="http://schemas.openxmlformats.org/spreadsheetml/2006/main" count="1351" uniqueCount="904">
  <si>
    <t>INTITUTO NACIONAL DE BIENESTAR ESTUDIANTIL</t>
  </si>
  <si>
    <t>“Año del Desarrollo Agroforestal”</t>
  </si>
  <si>
    <t>INVENTARIO POR ALMACEN</t>
  </si>
  <si>
    <t>PRODUCTO</t>
  </si>
  <si>
    <t>SIZE</t>
  </si>
  <si>
    <t>HAINA</t>
  </si>
  <si>
    <t>SANTIAGO</t>
  </si>
  <si>
    <t>TOTAL GENERAL</t>
  </si>
  <si>
    <t>PANTALON</t>
  </si>
  <si>
    <t>CAMISA</t>
  </si>
  <si>
    <t>ZAPATO F</t>
  </si>
  <si>
    <t>ZAPATO M</t>
  </si>
  <si>
    <t xml:space="preserve">MEDIAS </t>
  </si>
  <si>
    <t xml:space="preserve">MOCHILA </t>
  </si>
  <si>
    <t>INICIAL</t>
  </si>
  <si>
    <t>BASICA</t>
  </si>
  <si>
    <t>RESUMEN DE EXISTENCIAS</t>
  </si>
  <si>
    <t>PRODUCTOS</t>
  </si>
  <si>
    <t>INVENTARIO ACTUAL EN UNIDADES</t>
  </si>
  <si>
    <t>PANTALONES</t>
  </si>
  <si>
    <t>CAMISAS</t>
  </si>
  <si>
    <t>ZAPATOS FEMENINOS</t>
  </si>
  <si>
    <t>ZAPATOS MASCULINOS</t>
  </si>
  <si>
    <t>TOTAL DE ZAPATOS</t>
  </si>
  <si>
    <t>MEDIAS</t>
  </si>
  <si>
    <t>MOCHILAS INICIAL</t>
  </si>
  <si>
    <t>MOCHILAS BASICA</t>
  </si>
  <si>
    <t>COSTO X UNID.</t>
  </si>
  <si>
    <t>VALOR EN $RD</t>
  </si>
  <si>
    <t xml:space="preserve"> 312.63</t>
  </si>
  <si>
    <t>VALOR TOTAL EN $RD</t>
  </si>
  <si>
    <t>Ace</t>
  </si>
  <si>
    <t>Ambientadores</t>
  </si>
  <si>
    <t>Brillo</t>
  </si>
  <si>
    <t>Cloro</t>
  </si>
  <si>
    <t>Cubeta</t>
  </si>
  <si>
    <t>Cuchillo</t>
  </si>
  <si>
    <t>Escobas</t>
  </si>
  <si>
    <t xml:space="preserve">Escurridor </t>
  </si>
  <si>
    <t xml:space="preserve">Fundas </t>
  </si>
  <si>
    <t>Jabon</t>
  </si>
  <si>
    <t>Jarra</t>
  </si>
  <si>
    <t>Lanilla</t>
  </si>
  <si>
    <t>Manguera</t>
  </si>
  <si>
    <t>Palita</t>
  </si>
  <si>
    <t>Piedra</t>
  </si>
  <si>
    <t>Desodorante</t>
  </si>
  <si>
    <t>plato</t>
  </si>
  <si>
    <t xml:space="preserve">Platos </t>
  </si>
  <si>
    <t>Rollo</t>
  </si>
  <si>
    <t>Suaper</t>
  </si>
  <si>
    <t xml:space="preserve">vasos </t>
  </si>
  <si>
    <t>zafacón</t>
  </si>
  <si>
    <t>Carpetas</t>
  </si>
  <si>
    <t>Cartucho de Tóner</t>
  </si>
  <si>
    <t>CE278A color negro</t>
  </si>
  <si>
    <t>CE285A color negro</t>
  </si>
  <si>
    <t>CF 280A color negro</t>
  </si>
  <si>
    <t>CF 281A color negro</t>
  </si>
  <si>
    <t xml:space="preserve">Cera </t>
  </si>
  <si>
    <t>Cinta</t>
  </si>
  <si>
    <t>Clips</t>
  </si>
  <si>
    <t>Clips &amp; Pins</t>
  </si>
  <si>
    <t>Folders</t>
  </si>
  <si>
    <t>De 8 ½ x 13, color amarillo claro   1/100</t>
  </si>
  <si>
    <t>Amarillo 8 1/2 x 14 legal   1/100</t>
  </si>
  <si>
    <t>Grapadora</t>
  </si>
  <si>
    <t>Grapas</t>
  </si>
  <si>
    <t>Lápices</t>
  </si>
  <si>
    <t xml:space="preserve">Lápiz </t>
  </si>
  <si>
    <t>Libretas rayadas</t>
  </si>
  <si>
    <t>Libro</t>
  </si>
  <si>
    <t>Making Tape</t>
  </si>
  <si>
    <t>de color azul y verde</t>
  </si>
  <si>
    <t>Papel forma Contínua</t>
  </si>
  <si>
    <t>Pendaflex</t>
  </si>
  <si>
    <t>Para folders 8 ½ x 11 PQ de 25/1</t>
  </si>
  <si>
    <t>Para folders 8 ½ x 14 PQ de 25/1</t>
  </si>
  <si>
    <t xml:space="preserve">Perforadora </t>
  </si>
  <si>
    <t>Pizarra acrílica</t>
  </si>
  <si>
    <t>Post-it</t>
  </si>
  <si>
    <t>Resaltadores</t>
  </si>
  <si>
    <t>Resma</t>
  </si>
  <si>
    <t>8 ½ x 11 color Azul</t>
  </si>
  <si>
    <t xml:space="preserve">Resma </t>
  </si>
  <si>
    <t>Sobre de cartas</t>
  </si>
  <si>
    <t xml:space="preserve">Sobre de cartas </t>
  </si>
  <si>
    <t>Sobre manila</t>
  </si>
  <si>
    <t>Sumadora</t>
  </si>
  <si>
    <t>Acéite</t>
  </si>
  <si>
    <t>Wd-40  un</t>
  </si>
  <si>
    <t>1</t>
  </si>
  <si>
    <t xml:space="preserve">Azucar </t>
  </si>
  <si>
    <t xml:space="preserve"> crema  unidad</t>
  </si>
  <si>
    <t>bandeja</t>
  </si>
  <si>
    <t>2</t>
  </si>
  <si>
    <t>Café</t>
  </si>
  <si>
    <t>Santo Domingo  pq un</t>
  </si>
  <si>
    <t>Cepillo</t>
  </si>
  <si>
    <t>de pared  un</t>
  </si>
  <si>
    <t>3</t>
  </si>
  <si>
    <t>12</t>
  </si>
  <si>
    <t>de mesa  un</t>
  </si>
  <si>
    <t xml:space="preserve">Dispensador </t>
  </si>
  <si>
    <t>para rollo genérico de servilletas  un</t>
  </si>
  <si>
    <t>4</t>
  </si>
  <si>
    <t xml:space="preserve">Escobilla </t>
  </si>
  <si>
    <t>de inodoro un</t>
  </si>
  <si>
    <t>15</t>
  </si>
  <si>
    <t>plasticas para basura pequeñas    pq   100/1</t>
  </si>
  <si>
    <t xml:space="preserve">Guantes </t>
  </si>
  <si>
    <t>5</t>
  </si>
  <si>
    <t>Tapete de lino</t>
  </si>
  <si>
    <t>para mesa en tela  un</t>
  </si>
  <si>
    <t>6</t>
  </si>
  <si>
    <t>de café  estandars  un</t>
  </si>
  <si>
    <t xml:space="preserve">Toalla </t>
  </si>
  <si>
    <t>de mano gruesa  un</t>
  </si>
  <si>
    <t>en plastico estandar  un</t>
  </si>
  <si>
    <t xml:space="preserve">Calculadora </t>
  </si>
  <si>
    <t>De mano</t>
  </si>
  <si>
    <t>10</t>
  </si>
  <si>
    <t>De 3 anillos, 1" en vinil color negro y/o blanco</t>
  </si>
  <si>
    <t>CC530 color negro</t>
  </si>
  <si>
    <t>CC531 color azul</t>
  </si>
  <si>
    <t>CC532 color amarillo</t>
  </si>
  <si>
    <t>CC533 color magenta</t>
  </si>
  <si>
    <t>Tóner Q7553A</t>
  </si>
  <si>
    <t>Toshiba Studio T-8570U</t>
  </si>
  <si>
    <t>CE410A Negro</t>
  </si>
  <si>
    <t>CE411A  Azul</t>
  </si>
  <si>
    <t>CE412A  Amarillo</t>
  </si>
  <si>
    <t>CE413A  Magenta</t>
  </si>
  <si>
    <t>Color Amarillo</t>
  </si>
  <si>
    <t xml:space="preserve">Cartulina </t>
  </si>
  <si>
    <t>Color Blanca</t>
  </si>
  <si>
    <t>Color Naranja</t>
  </si>
  <si>
    <t>285</t>
  </si>
  <si>
    <t>Color Rosado</t>
  </si>
  <si>
    <t>Color Verde</t>
  </si>
  <si>
    <t>244</t>
  </si>
  <si>
    <t>Color Azul</t>
  </si>
  <si>
    <t xml:space="preserve">CD    </t>
  </si>
  <si>
    <t>Disco Compacto</t>
  </si>
  <si>
    <t xml:space="preserve">Adhesiva transparente ancha 36/1    #2 </t>
  </si>
  <si>
    <t>Adhesiva 12mm</t>
  </si>
  <si>
    <t>Cinta Corrector</t>
  </si>
  <si>
    <t>maquina de escribir</t>
  </si>
  <si>
    <t xml:space="preserve">Cinta </t>
  </si>
  <si>
    <t>Adhesiva, transparente 3/4".</t>
  </si>
  <si>
    <t>Cintillo</t>
  </si>
  <si>
    <t>De identificación personalizado</t>
  </si>
  <si>
    <t>8</t>
  </si>
  <si>
    <t xml:space="preserve">Clips </t>
  </si>
  <si>
    <t>De papel de presión 2" color negro</t>
  </si>
  <si>
    <t>Crayones Pequenos</t>
  </si>
  <si>
    <t>De colores 1/8</t>
  </si>
  <si>
    <t>Para cinta adhesiva a 2"</t>
  </si>
  <si>
    <t xml:space="preserve">DVD </t>
  </si>
  <si>
    <t>Espirales</t>
  </si>
  <si>
    <t>Para encuadernación de 8"</t>
  </si>
  <si>
    <t>Para encuadernación de 10"</t>
  </si>
  <si>
    <t>Para encuadernación de 11"</t>
  </si>
  <si>
    <t>Para encuadernación de 14"</t>
  </si>
  <si>
    <t>De bolsillo 8 ½ x 11 color negro   1/25</t>
  </si>
  <si>
    <t>De bolsillo 8 ½ x 11, color gris    1/25</t>
  </si>
  <si>
    <t>De bolsillo 8 ½ x 11, color rojo    1/25</t>
  </si>
  <si>
    <t>De bolsillo 8 ½ x 11, color verde   1/25</t>
  </si>
  <si>
    <t xml:space="preserve">Gotero </t>
  </si>
  <si>
    <t>Tipo Negro</t>
  </si>
  <si>
    <t>Gotero y/o tinta  1/12</t>
  </si>
  <si>
    <t>Para sello color rojo</t>
  </si>
  <si>
    <t>Grapadoras</t>
  </si>
  <si>
    <t>Industrial de metal</t>
  </si>
  <si>
    <t>Industriales 3/8  1000 pc</t>
  </si>
  <si>
    <t>Guillotina</t>
  </si>
  <si>
    <t>Estándar</t>
  </si>
  <si>
    <t>Hoja Estandars</t>
  </si>
  <si>
    <t>cover de relieve</t>
  </si>
  <si>
    <t xml:space="preserve">Labels y/o etiqueta </t>
  </si>
  <si>
    <t>2x4 Maco de Correspondencia</t>
  </si>
  <si>
    <t>38</t>
  </si>
  <si>
    <t>Lapiceros</t>
  </si>
  <si>
    <t>Tinta rojo</t>
  </si>
  <si>
    <t>Lapiz</t>
  </si>
  <si>
    <t>de colores de cera</t>
  </si>
  <si>
    <t xml:space="preserve">Marcador </t>
  </si>
  <si>
    <t>Macador</t>
  </si>
  <si>
    <t>Punta Fina Negro</t>
  </si>
  <si>
    <t>Para pizarra</t>
  </si>
  <si>
    <t xml:space="preserve">Papel de construcción  </t>
  </si>
  <si>
    <t>De colores. De 9 x 12 PQ</t>
  </si>
  <si>
    <t>20</t>
  </si>
  <si>
    <t>Papelógrafo</t>
  </si>
  <si>
    <t>hoja 2x4 pies blanco</t>
  </si>
  <si>
    <t>Pegamento adhesivo</t>
  </si>
  <si>
    <t>UHU 40 gm tamaño grande</t>
  </si>
  <si>
    <t>De 2 hoyos</t>
  </si>
  <si>
    <t>Pinceles</t>
  </si>
  <si>
    <t>294</t>
  </si>
  <si>
    <t xml:space="preserve">Protector </t>
  </si>
  <si>
    <t>Para Pantalla</t>
  </si>
  <si>
    <t>23</t>
  </si>
  <si>
    <t xml:space="preserve">Regla </t>
  </si>
  <si>
    <t>Plástica de 30 cm</t>
  </si>
  <si>
    <t>Color amarillo</t>
  </si>
  <si>
    <t>48</t>
  </si>
  <si>
    <t>Color azul claro</t>
  </si>
  <si>
    <t>Separadores de documentos</t>
  </si>
  <si>
    <t>Para carpetas de anillos</t>
  </si>
  <si>
    <t xml:space="preserve">Silicon </t>
  </si>
  <si>
    <t>Inabie</t>
  </si>
  <si>
    <t xml:space="preserve">8.5 x 11, color amarillo oscuro </t>
  </si>
  <si>
    <t>Sobre manila, color amarillo pequeño</t>
  </si>
  <si>
    <t>Sujetador de hojas</t>
  </si>
  <si>
    <t>en Cartón.</t>
  </si>
  <si>
    <t>Plástico</t>
  </si>
  <si>
    <t>13</t>
  </si>
  <si>
    <t>Teclado Computadora</t>
  </si>
  <si>
    <t>Marca DELL</t>
  </si>
  <si>
    <t>14</t>
  </si>
  <si>
    <t>Acordeon plastico</t>
  </si>
  <si>
    <t>12 divisiones</t>
  </si>
  <si>
    <t xml:space="preserve">Bandas </t>
  </si>
  <si>
    <t>De gomas No.18</t>
  </si>
  <si>
    <t>7</t>
  </si>
  <si>
    <t>Barra</t>
  </si>
  <si>
    <t>De silicona gruesa</t>
  </si>
  <si>
    <t xml:space="preserve">Base </t>
  </si>
  <si>
    <t>Estándar para CPU</t>
  </si>
  <si>
    <t xml:space="preserve">Baterías (pilas) </t>
  </si>
  <si>
    <t>Doble AA.</t>
  </si>
  <si>
    <t xml:space="preserve">Triple AAA. </t>
  </si>
  <si>
    <t xml:space="preserve">Borrador </t>
  </si>
  <si>
    <t>De pizarra</t>
  </si>
  <si>
    <t>47</t>
  </si>
  <si>
    <t xml:space="preserve">Cable </t>
  </si>
  <si>
    <t xml:space="preserve">De jumper bateria </t>
  </si>
  <si>
    <t>21</t>
  </si>
  <si>
    <t>De 3 anillos, 2" en vinil color negro y/o blanco</t>
  </si>
  <si>
    <t>De 3 anillos, 5" en vinil color  negro y/o blanco</t>
  </si>
  <si>
    <t>CE 255-A NEGRO</t>
  </si>
  <si>
    <t>Tricolor Pequeño</t>
  </si>
  <si>
    <t>Cartulina de hilo</t>
  </si>
  <si>
    <t>8 1/2 * 11 125 Lbs. 125 hojas, color crema</t>
  </si>
  <si>
    <t>8 1/2 * 11 125 Lbs. 125 hojas, color blanco</t>
  </si>
  <si>
    <t>FX890 EPSON</t>
  </si>
  <si>
    <t>Adhesiva invisible</t>
  </si>
  <si>
    <t>De papel de 33 mm de 100 pcs</t>
  </si>
  <si>
    <t xml:space="preserve">De papel de presión 3/4" color negro </t>
  </si>
  <si>
    <t>De papel de presión 1" color negro</t>
  </si>
  <si>
    <t>Crayones</t>
  </si>
  <si>
    <t>Permanente punta fina color rojo</t>
  </si>
  <si>
    <t xml:space="preserve">Crayones </t>
  </si>
  <si>
    <t>Permanente punta fina color azul</t>
  </si>
  <si>
    <t>Destructora de papel</t>
  </si>
  <si>
    <t>marca geka</t>
  </si>
  <si>
    <t>Papel Higienico</t>
  </si>
  <si>
    <t>Felpas</t>
  </si>
  <si>
    <t>Color negro</t>
  </si>
  <si>
    <t>Color rojo</t>
  </si>
  <si>
    <t>Plastico tipo sobre</t>
  </si>
  <si>
    <t>De bolsillo 8 ½ x 11, color blanco  1/25</t>
  </si>
  <si>
    <t>Gafetes (distintivo)</t>
  </si>
  <si>
    <t>Plastificado con cordones</t>
  </si>
  <si>
    <t xml:space="preserve">Gafetes </t>
  </si>
  <si>
    <t xml:space="preserve"> de identificación 9x5.5 cm</t>
  </si>
  <si>
    <t xml:space="preserve">Gancho </t>
  </si>
  <si>
    <t>Para sello color azul</t>
  </si>
  <si>
    <t>Para sello color verde</t>
  </si>
  <si>
    <t>De 26/6 mm, 5,000 pcs</t>
  </si>
  <si>
    <t>125</t>
  </si>
  <si>
    <t>Juego Bandeja</t>
  </si>
  <si>
    <t>plastico</t>
  </si>
  <si>
    <t xml:space="preserve">kitd </t>
  </si>
  <si>
    <t>de pinceles # 9</t>
  </si>
  <si>
    <t>1x2 Maco de Correspondencia</t>
  </si>
  <si>
    <t>Tinta negro</t>
  </si>
  <si>
    <t xml:space="preserve">Lapiceros </t>
  </si>
  <si>
    <t>Tinta azul</t>
  </si>
  <si>
    <t>De colores penta largo 12/1</t>
  </si>
  <si>
    <t>Color blanco 8 1/2 * 11.</t>
  </si>
  <si>
    <t>LINTERNA DE LED</t>
  </si>
  <si>
    <t>Recargable</t>
  </si>
  <si>
    <t>Marcador</t>
  </si>
  <si>
    <t xml:space="preserve">Papel </t>
  </si>
  <si>
    <t xml:space="preserve">  8 1/2x11 a 3 paginas cajas</t>
  </si>
  <si>
    <t>635</t>
  </si>
  <si>
    <t xml:space="preserve">Papelógrafo </t>
  </si>
  <si>
    <t>tripode 2x4 pies  blanco</t>
  </si>
  <si>
    <t>UHU 21 gm tamaño mediano</t>
  </si>
  <si>
    <t>UHU 8.2 gm tamaño pequeño</t>
  </si>
  <si>
    <t>De 3 hoyos</t>
  </si>
  <si>
    <t>no. 9 madera</t>
  </si>
  <si>
    <t>Pistola de silicona</t>
  </si>
  <si>
    <t>De barra gruesa</t>
  </si>
  <si>
    <t xml:space="preserve"> papel de hilo Blanco 8 ½  x 11 </t>
  </si>
  <si>
    <t xml:space="preserve"> papel de hilo Crema 8 ½  x 11 </t>
  </si>
  <si>
    <t>8 ½  x 11  color Amarillo</t>
  </si>
  <si>
    <t>Revistero</t>
  </si>
  <si>
    <t>Saca grapas</t>
  </si>
  <si>
    <t>Sacapunta</t>
  </si>
  <si>
    <t>Eléctrico</t>
  </si>
  <si>
    <t>de metal, manual</t>
  </si>
  <si>
    <t xml:space="preserve">Silicom </t>
  </si>
  <si>
    <t>Sobre manila, color amarillo oscuro mediano</t>
  </si>
  <si>
    <t>Eléctrica de Escritorio Sharp 12 dijito</t>
  </si>
  <si>
    <t>Electrica 12 digitos cannon</t>
  </si>
  <si>
    <t>Eléctrica de Escritorio Mediana</t>
  </si>
  <si>
    <t>Tarjeta de red</t>
  </si>
  <si>
    <t>Marca Nexxt</t>
  </si>
  <si>
    <t xml:space="preserve">Tarjetero </t>
  </si>
  <si>
    <t>Organizador de tarjeta Presentacion</t>
  </si>
  <si>
    <t>Tijera</t>
  </si>
  <si>
    <t>sin punta</t>
  </si>
  <si>
    <t>de borrar de leche</t>
  </si>
  <si>
    <t>Trituradora</t>
  </si>
  <si>
    <t xml:space="preserve">Agua </t>
  </si>
  <si>
    <t>Fardo Botellitas</t>
  </si>
  <si>
    <t>Azucarera</t>
  </si>
  <si>
    <t>Cafetera Electrica</t>
  </si>
  <si>
    <t>de 24 tazas</t>
  </si>
  <si>
    <t xml:space="preserve">Copa </t>
  </si>
  <si>
    <t>de cristal pequeña  un</t>
  </si>
  <si>
    <t xml:space="preserve">Cuchara </t>
  </si>
  <si>
    <t>Estandar  un</t>
  </si>
  <si>
    <t>Cucharón</t>
  </si>
  <si>
    <t xml:space="preserve">Lanilla </t>
  </si>
  <si>
    <t>Paquete de a yarda  pq</t>
  </si>
  <si>
    <t>recogedor de basura un</t>
  </si>
  <si>
    <t>Platos</t>
  </si>
  <si>
    <t>DE ALUMINIO (FRONTERIZO)</t>
  </si>
  <si>
    <t xml:space="preserve">Plato </t>
  </si>
  <si>
    <t>Servilletas</t>
  </si>
  <si>
    <t xml:space="preserve"> de mesa  pq</t>
  </si>
  <si>
    <t xml:space="preserve">Taza </t>
  </si>
  <si>
    <t>de Té  grande  un</t>
  </si>
  <si>
    <t>plasticos # 7  pq</t>
  </si>
  <si>
    <t>de metal grís  un</t>
  </si>
  <si>
    <t>KM 22-II</t>
  </si>
  <si>
    <t xml:space="preserve">KM 22-I </t>
  </si>
  <si>
    <t>plasticos # 3  pq</t>
  </si>
  <si>
    <t>AL 30/09/2017</t>
  </si>
  <si>
    <t>INSTITUTO NACIONAL DE BIENESTAR ESTUDIANTIL</t>
  </si>
  <si>
    <t>DEPARTAMENTO DE SERVICIOS GENERALES</t>
  </si>
  <si>
    <t xml:space="preserve">          “Año del desarrollo Agroforestal”</t>
  </si>
  <si>
    <t xml:space="preserve">                                                          SUMINISTRO</t>
  </si>
  <si>
    <t>Código del Documento FO-INABIE-04</t>
  </si>
  <si>
    <r>
      <t xml:space="preserve">Fecha de Emisión:  </t>
    </r>
    <r>
      <rPr>
        <b/>
        <sz val="7"/>
        <color theme="1"/>
        <rFont val="Calibri"/>
        <family val="2"/>
        <scheme val="minor"/>
      </rPr>
      <t>Agosto 2013</t>
    </r>
  </si>
  <si>
    <t>DEPENDENCIA:</t>
  </si>
  <si>
    <t>No. y Fecha de Revisión: 0</t>
  </si>
  <si>
    <t>ESPECIFICAR EL USO:</t>
  </si>
  <si>
    <t>FECHA:</t>
  </si>
  <si>
    <t>NO.</t>
  </si>
  <si>
    <t>DESCRIPCION</t>
  </si>
  <si>
    <t>ESPECIFICACION</t>
  </si>
  <si>
    <t>CANTIDAD REQUERIDA</t>
  </si>
  <si>
    <t>UNIDAD</t>
  </si>
  <si>
    <t>CAJAS</t>
  </si>
  <si>
    <t>Detergente de 1000 gramos</t>
  </si>
  <si>
    <t>58</t>
  </si>
  <si>
    <t>Botellón un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</si>
  <si>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</si>
  <si>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Albol </t>
  </si>
  <si>
    <t>Navideño con sus accesórios  un</t>
  </si>
  <si>
    <t>Alfombra</t>
  </si>
  <si>
    <t>Logo inabie  y/o en blanco   un</t>
  </si>
  <si>
    <t xml:space="preserve"> </t>
  </si>
  <si>
    <t>en espray variado  un</t>
  </si>
  <si>
    <t>203</t>
  </si>
  <si>
    <t>en velon glade</t>
  </si>
  <si>
    <t>69</t>
  </si>
  <si>
    <t>9</t>
  </si>
  <si>
    <t>Atonizador</t>
  </si>
  <si>
    <t>En spray</t>
  </si>
  <si>
    <t xml:space="preserve">de ceramica </t>
  </si>
  <si>
    <t>11</t>
  </si>
  <si>
    <t>31</t>
  </si>
  <si>
    <t xml:space="preserve">En acero rectangular </t>
  </si>
  <si>
    <t xml:space="preserve">Bayeta </t>
  </si>
  <si>
    <t>Microfibra ecologica</t>
  </si>
  <si>
    <t>de fregar  un</t>
  </si>
  <si>
    <t>118</t>
  </si>
  <si>
    <t>16</t>
  </si>
  <si>
    <t>265</t>
  </si>
  <si>
    <t>17</t>
  </si>
  <si>
    <t>18</t>
  </si>
  <si>
    <t xml:space="preserve">Caldero </t>
  </si>
  <si>
    <t>Tipo olla 91 2" x 10" codigo 1202</t>
  </si>
  <si>
    <t>418</t>
  </si>
  <si>
    <t>19</t>
  </si>
  <si>
    <t>Tipo olla 91 5" x 8" codigo 0212</t>
  </si>
  <si>
    <t>473</t>
  </si>
  <si>
    <t>Tipo olla 91 8" x 8" codigo 1240</t>
  </si>
  <si>
    <t>329</t>
  </si>
  <si>
    <t>Tipo olla 9 10" x 10" codigo 1264</t>
  </si>
  <si>
    <t>210</t>
  </si>
  <si>
    <t>22</t>
  </si>
  <si>
    <t>Caldero de aluminio de 15 libras</t>
  </si>
  <si>
    <t>Caldero de aluminio de 25 libras</t>
  </si>
  <si>
    <t>24</t>
  </si>
  <si>
    <t>25</t>
  </si>
  <si>
    <t>Champú</t>
  </si>
  <si>
    <t>galón  un</t>
  </si>
  <si>
    <t>26</t>
  </si>
  <si>
    <t xml:space="preserve">Cilindro </t>
  </si>
  <si>
    <t>De gas mamey de 50 libras</t>
  </si>
  <si>
    <t>27</t>
  </si>
  <si>
    <t>De gas blanco de 44 libras</t>
  </si>
  <si>
    <t>52</t>
  </si>
  <si>
    <t>28</t>
  </si>
  <si>
    <t>147</t>
  </si>
  <si>
    <t>29</t>
  </si>
  <si>
    <t>de cristal  355 ml</t>
  </si>
  <si>
    <t>120</t>
  </si>
  <si>
    <t>30</t>
  </si>
  <si>
    <t>para postre 7 oz</t>
  </si>
  <si>
    <t>60</t>
  </si>
  <si>
    <t>32</t>
  </si>
  <si>
    <t>de frutas en cristal  un</t>
  </si>
  <si>
    <t>33</t>
  </si>
  <si>
    <t>Carrito de trapear un</t>
  </si>
  <si>
    <t>34</t>
  </si>
  <si>
    <t>de 5 galones un</t>
  </si>
  <si>
    <t>35</t>
  </si>
  <si>
    <t>de 4 galones un</t>
  </si>
  <si>
    <t>36</t>
  </si>
  <si>
    <t>de 3 galones un</t>
  </si>
  <si>
    <t>37</t>
  </si>
  <si>
    <t>de mesa acero inoxidable</t>
  </si>
  <si>
    <t>Para postre un</t>
  </si>
  <si>
    <t>39</t>
  </si>
  <si>
    <t>De café axero inoxidable</t>
  </si>
  <si>
    <t>40</t>
  </si>
  <si>
    <t>Cucharita</t>
  </si>
  <si>
    <t>desechables</t>
  </si>
  <si>
    <t>41</t>
  </si>
  <si>
    <t>42</t>
  </si>
  <si>
    <t xml:space="preserve">Cucharon </t>
  </si>
  <si>
    <t>Habichuela  un</t>
  </si>
  <si>
    <t xml:space="preserve">                                                                                                </t>
  </si>
  <si>
    <t>43</t>
  </si>
  <si>
    <t>corte domestico en acero inox c/mango plastico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</si>
  <si>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</si>
  <si>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44</t>
  </si>
  <si>
    <t>45</t>
  </si>
  <si>
    <t>corte domestico en acero inox c/mango madera</t>
  </si>
  <si>
    <t xml:space="preserve">                                                                         </t>
  </si>
  <si>
    <t>46</t>
  </si>
  <si>
    <t>Decoratibo</t>
  </si>
  <si>
    <t>en cristal cuadrado con flores  un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</si>
  <si>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</si>
  <si>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tipo tarro ondulado un</t>
  </si>
  <si>
    <t xml:space="preserve">                                          </t>
  </si>
  <si>
    <t>navideño ollitas en metal pequeñas  un</t>
  </si>
  <si>
    <t>49</t>
  </si>
  <si>
    <t>Descalín</t>
  </si>
  <si>
    <t>un de galón</t>
  </si>
  <si>
    <t>50</t>
  </si>
  <si>
    <t>papel de baño jumbo un</t>
  </si>
  <si>
    <t>51</t>
  </si>
  <si>
    <t xml:space="preserve">                                                </t>
  </si>
  <si>
    <t>plasticas</t>
  </si>
  <si>
    <t xml:space="preserve">                              </t>
  </si>
  <si>
    <t>53</t>
  </si>
  <si>
    <t>54</t>
  </si>
  <si>
    <t>para platos  plastico  y/o Asero inoxidable un</t>
  </si>
  <si>
    <t>55</t>
  </si>
  <si>
    <t>Estufa de 2 hornillas</t>
  </si>
  <si>
    <t>Electrica</t>
  </si>
  <si>
    <t>56</t>
  </si>
  <si>
    <t>Gas</t>
  </si>
  <si>
    <t>57</t>
  </si>
  <si>
    <t>Industrial</t>
  </si>
  <si>
    <t xml:space="preserve">Fardo </t>
  </si>
  <si>
    <t>lanillas en colores pq</t>
  </si>
  <si>
    <t>59</t>
  </si>
  <si>
    <t>plasticas para basura grande 30 x 56 100/1</t>
  </si>
  <si>
    <t>plasticas para basura medianas 17 x 22   500/1</t>
  </si>
  <si>
    <t>61</t>
  </si>
  <si>
    <t>62</t>
  </si>
  <si>
    <t>Transparentes para panes y galletas pq</t>
  </si>
  <si>
    <t>63</t>
  </si>
  <si>
    <t>GEL</t>
  </si>
  <si>
    <t>Antibacterial Manitas Limpias gls</t>
  </si>
  <si>
    <t>64</t>
  </si>
  <si>
    <t xml:space="preserve">Greca </t>
  </si>
  <si>
    <t xml:space="preserve">De café acero inoxidable de 15 taza  </t>
  </si>
  <si>
    <t>65</t>
  </si>
  <si>
    <t xml:space="preserve">desechables pq par. </t>
  </si>
  <si>
    <t>66</t>
  </si>
  <si>
    <t>De Construccion</t>
  </si>
  <si>
    <t>67</t>
  </si>
  <si>
    <t>Individuales</t>
  </si>
  <si>
    <t>68</t>
  </si>
  <si>
    <t>Insecticidad</t>
  </si>
  <si>
    <t>baygon 170gr</t>
  </si>
  <si>
    <t>De cuaba en pasta</t>
  </si>
  <si>
    <t>70</t>
  </si>
  <si>
    <t>Axión de fregar un 425 gramos</t>
  </si>
  <si>
    <t>71</t>
  </si>
  <si>
    <t>Liquido para manos gls</t>
  </si>
  <si>
    <t>72</t>
  </si>
  <si>
    <t>plastica de jugo  1.5 litros</t>
  </si>
  <si>
    <t>73</t>
  </si>
  <si>
    <t>de aluminio con medida</t>
  </si>
  <si>
    <t>74</t>
  </si>
  <si>
    <t>en cristal de lugo  un</t>
  </si>
  <si>
    <t>75</t>
  </si>
  <si>
    <t>76</t>
  </si>
  <si>
    <t xml:space="preserve">Paquete individual  </t>
  </si>
  <si>
    <t>77</t>
  </si>
  <si>
    <t>LIMPIADOR</t>
  </si>
  <si>
    <t>De cristal  gls</t>
  </si>
  <si>
    <t>78</t>
  </si>
  <si>
    <t xml:space="preserve"> De piso y de ceramicas LPC</t>
  </si>
  <si>
    <t>79</t>
  </si>
  <si>
    <t>Blanca yarda 20/1</t>
  </si>
  <si>
    <t>80</t>
  </si>
  <si>
    <t>Roja yarda 20/1</t>
  </si>
  <si>
    <t>81</t>
  </si>
  <si>
    <t>rollos de cobre de 50 pies</t>
  </si>
  <si>
    <t>82</t>
  </si>
  <si>
    <t>rollos de cobre de 21 pies</t>
  </si>
  <si>
    <t>83</t>
  </si>
  <si>
    <t>rollos de gomas de estufa de 200 pies</t>
  </si>
  <si>
    <t>84</t>
  </si>
  <si>
    <t>rollas de gomas de estufa de 76 pies</t>
  </si>
  <si>
    <t>85</t>
  </si>
  <si>
    <t>manteles</t>
  </si>
  <si>
    <t>para bandeja redondo y cuadrado</t>
  </si>
  <si>
    <t>86</t>
  </si>
  <si>
    <t>Místolin</t>
  </si>
  <si>
    <t>87</t>
  </si>
  <si>
    <t>88</t>
  </si>
  <si>
    <t>Palos</t>
  </si>
  <si>
    <t>89</t>
  </si>
  <si>
    <t>90</t>
  </si>
  <si>
    <t>Pinzas</t>
  </si>
  <si>
    <t>para servir un</t>
  </si>
  <si>
    <t>91</t>
  </si>
  <si>
    <t>92</t>
  </si>
  <si>
    <t>desechables no.9  12/500</t>
  </si>
  <si>
    <t>93</t>
  </si>
  <si>
    <t>llanos</t>
  </si>
  <si>
    <t>94</t>
  </si>
  <si>
    <t>hondo</t>
  </si>
  <si>
    <t>95</t>
  </si>
  <si>
    <t>Platones</t>
  </si>
  <si>
    <t>de ensaladas  un</t>
  </si>
  <si>
    <t>96</t>
  </si>
  <si>
    <t>papel higienico  unidad</t>
  </si>
  <si>
    <t>97</t>
  </si>
  <si>
    <t>papel servilleta de baño  unidad</t>
  </si>
  <si>
    <t>98</t>
  </si>
  <si>
    <t>papel toalla tipo servilleta  un</t>
  </si>
  <si>
    <t>99</t>
  </si>
  <si>
    <t>100</t>
  </si>
  <si>
    <t>Para limpieza #24 o 32</t>
  </si>
  <si>
    <t>101</t>
  </si>
  <si>
    <t>102</t>
  </si>
  <si>
    <t xml:space="preserve">Tapa </t>
  </si>
  <si>
    <t>Zafacon negro</t>
  </si>
  <si>
    <t>103</t>
  </si>
  <si>
    <t xml:space="preserve">Tarro </t>
  </si>
  <si>
    <t>Plastico de 1 litro</t>
  </si>
  <si>
    <t>104</t>
  </si>
  <si>
    <t>105</t>
  </si>
  <si>
    <t>106</t>
  </si>
  <si>
    <t xml:space="preserve">Tenedores </t>
  </si>
  <si>
    <t>107</t>
  </si>
  <si>
    <t>Thermo</t>
  </si>
  <si>
    <t>de café acero inoxidable 3 litros</t>
  </si>
  <si>
    <t>108</t>
  </si>
  <si>
    <t>de café acero inoxidable 2 litros</t>
  </si>
  <si>
    <t>109</t>
  </si>
  <si>
    <t>110</t>
  </si>
  <si>
    <t>vaso</t>
  </si>
  <si>
    <t>cristal tipo copa  un</t>
  </si>
  <si>
    <t>111</t>
  </si>
  <si>
    <t>De aluminio</t>
  </si>
  <si>
    <t>112</t>
  </si>
  <si>
    <t xml:space="preserve">vaso </t>
  </si>
  <si>
    <t>113</t>
  </si>
  <si>
    <t>114</t>
  </si>
  <si>
    <t>115</t>
  </si>
  <si>
    <t>116</t>
  </si>
  <si>
    <t>plastico grande con ruedas 100-130 litros</t>
  </si>
  <si>
    <t>117</t>
  </si>
  <si>
    <t xml:space="preserve">NOTA: </t>
  </si>
  <si>
    <t>Solicitado por:        Fecha:____/____/2017</t>
  </si>
  <si>
    <t xml:space="preserve">                                                          Revisado y Aprobado por:  Fecha:____/____/2014</t>
  </si>
  <si>
    <t>Entregado por:    Fecha: _______________</t>
  </si>
  <si>
    <t>Encargado de Almacén</t>
  </si>
  <si>
    <t>Cuenta Contable:</t>
  </si>
  <si>
    <t>Código Departamento:</t>
  </si>
  <si>
    <t>Revisado por: SDTPD/DDOC</t>
  </si>
  <si>
    <t xml:space="preserve">         “Año deL desarrollo Agroforestal”</t>
  </si>
  <si>
    <t>DESCRIPCIÓN</t>
  </si>
  <si>
    <t>ESPECIFICACIÓN</t>
  </si>
  <si>
    <t xml:space="preserve">   CANTIDADES</t>
  </si>
  <si>
    <t xml:space="preserve">Agenda </t>
  </si>
  <si>
    <t>De escritorio</t>
  </si>
  <si>
    <t xml:space="preserve"> tripodes para rotafolio </t>
  </si>
  <si>
    <t>De madera</t>
  </si>
  <si>
    <t>De Metal</t>
  </si>
  <si>
    <t>324</t>
  </si>
  <si>
    <t xml:space="preserve">Baterías  </t>
  </si>
  <si>
    <t>Coopertod</t>
  </si>
  <si>
    <t>284</t>
  </si>
  <si>
    <t>599</t>
  </si>
  <si>
    <t>De teléfono RJ-11   15 FT</t>
  </si>
  <si>
    <t>De teléfono RJ-11   25 FT</t>
  </si>
  <si>
    <t>De teléfono RJ-11   50 FT</t>
  </si>
  <si>
    <t>Cable USB</t>
  </si>
  <si>
    <t>De 20 ft color negro</t>
  </si>
  <si>
    <t xml:space="preserve">Cable USB </t>
  </si>
  <si>
    <t>De 5 ft color negro</t>
  </si>
  <si>
    <t>De 10 ft color negro</t>
  </si>
  <si>
    <t>De 3 anillos, 3" en vinil color negro y/o blanco</t>
  </si>
  <si>
    <t>De 3 anillos, 4" en vinil color negro y/o blanco</t>
  </si>
  <si>
    <t>CF 400-A NEGRO</t>
  </si>
  <si>
    <t>CF 401-A AZUL</t>
  </si>
  <si>
    <t>CF 402-A AMARILLO</t>
  </si>
  <si>
    <t>CF 403-MAGENTA</t>
  </si>
  <si>
    <t>CE 253A</t>
  </si>
  <si>
    <t xml:space="preserve">Cartucho </t>
  </si>
  <si>
    <t>122</t>
  </si>
  <si>
    <t>Color Roja</t>
  </si>
  <si>
    <t>123</t>
  </si>
  <si>
    <t>241</t>
  </si>
  <si>
    <t>De mano para contar estándar 144/1</t>
  </si>
  <si>
    <t>ESTAS CINTAS FUERON COMPRADAS POR CAJA</t>
  </si>
  <si>
    <t>Bicolor para sumadora electrica 12/1 TIO-PELICAN</t>
  </si>
  <si>
    <t>Adhesiva  invisible 1/2  pulgada 12/1</t>
  </si>
  <si>
    <t xml:space="preserve">Cintillo </t>
  </si>
  <si>
    <t>Para cable o cintas de amarre (reytech)</t>
  </si>
  <si>
    <t>De papel de 50 mm de 100 pcs 5p/10 cajitas</t>
  </si>
  <si>
    <t>Chinche</t>
  </si>
  <si>
    <t>Permanente punta fina color negro</t>
  </si>
  <si>
    <t xml:space="preserve">Para cinta adhesiva 3/4" </t>
  </si>
  <si>
    <t xml:space="preserve">Extensiones </t>
  </si>
  <si>
    <t>Electricas De 5 ft</t>
  </si>
  <si>
    <t>Electricas De 10 ft</t>
  </si>
  <si>
    <t>Electricas De 20 ft</t>
  </si>
  <si>
    <t xml:space="preserve">Extención </t>
  </si>
  <si>
    <t>tipo regleta</t>
  </si>
  <si>
    <t xml:space="preserve">Felpas </t>
  </si>
  <si>
    <t>Color azul</t>
  </si>
  <si>
    <t>Fieltro</t>
  </si>
  <si>
    <t>Color azul en yarda</t>
  </si>
  <si>
    <t>Color blanco en yarda</t>
  </si>
  <si>
    <t>Color marrón en yarda</t>
  </si>
  <si>
    <t>Color naranja en yarda</t>
  </si>
  <si>
    <t>Color negro en yarda</t>
  </si>
  <si>
    <t>Color rojo en yarda</t>
  </si>
  <si>
    <t>Color verde en yarda</t>
  </si>
  <si>
    <t>De 8 ½ x 11, color amarillo claro  1/100</t>
  </si>
  <si>
    <t>De bolsillo 8 ½ x 11, color amarillo 1/25</t>
  </si>
  <si>
    <t>De bolsillo 8 ½ x 11, color azul claro  1/25</t>
  </si>
  <si>
    <t>De bolcillo 8 1/2 x11 Color Azul Marino   1/25</t>
  </si>
  <si>
    <t xml:space="preserve">forderes </t>
  </si>
  <si>
    <t>de bolcillo mixto de 8 1/2 x 11   1/25</t>
  </si>
  <si>
    <t xml:space="preserve">Forders </t>
  </si>
  <si>
    <t>para folder y/o carpeta #22 cajitas</t>
  </si>
  <si>
    <t>Tipo rolon</t>
  </si>
  <si>
    <t>119</t>
  </si>
  <si>
    <t>121</t>
  </si>
  <si>
    <t>Gomas</t>
  </si>
  <si>
    <t>Extra fuerte</t>
  </si>
  <si>
    <t>189</t>
  </si>
  <si>
    <t>124</t>
  </si>
  <si>
    <t>Estándar de metal</t>
  </si>
  <si>
    <t>126</t>
  </si>
  <si>
    <t xml:space="preserve">Grapas </t>
  </si>
  <si>
    <t>10mm</t>
  </si>
  <si>
    <t>127</t>
  </si>
  <si>
    <t>331</t>
  </si>
  <si>
    <t>128</t>
  </si>
  <si>
    <t>129</t>
  </si>
  <si>
    <t>130</t>
  </si>
  <si>
    <t>de metal a 15"</t>
  </si>
  <si>
    <t>131</t>
  </si>
  <si>
    <t>Headset</t>
  </si>
  <si>
    <t>132</t>
  </si>
  <si>
    <t>Hilo de lana</t>
  </si>
  <si>
    <t>Color azul, rollo grande</t>
  </si>
  <si>
    <t>133</t>
  </si>
  <si>
    <t>Color blanco, rollo grande</t>
  </si>
  <si>
    <t>134</t>
  </si>
  <si>
    <t>Color rojo, rollo grande</t>
  </si>
  <si>
    <t>135</t>
  </si>
  <si>
    <t>899</t>
  </si>
  <si>
    <t>136</t>
  </si>
  <si>
    <t>De Cronaline</t>
  </si>
  <si>
    <t>137</t>
  </si>
  <si>
    <t>138</t>
  </si>
  <si>
    <t>metal de documento</t>
  </si>
  <si>
    <t>139</t>
  </si>
  <si>
    <t>Juego didáctico</t>
  </si>
  <si>
    <t>Ajedred</t>
  </si>
  <si>
    <t>140</t>
  </si>
  <si>
    <t>Aro</t>
  </si>
  <si>
    <t>141</t>
  </si>
  <si>
    <t>Cuerda de saltar</t>
  </si>
  <si>
    <t>142</t>
  </si>
  <si>
    <t>Dominó</t>
  </si>
  <si>
    <t>143</t>
  </si>
  <si>
    <t>Parché Chino</t>
  </si>
  <si>
    <t>144</t>
  </si>
  <si>
    <t>Pelota de aire</t>
  </si>
  <si>
    <t>145</t>
  </si>
  <si>
    <t>146</t>
  </si>
  <si>
    <t>Labels y/o etiqueta</t>
  </si>
  <si>
    <t>Para CD/DVD</t>
  </si>
  <si>
    <t>148</t>
  </si>
  <si>
    <t>149</t>
  </si>
  <si>
    <t>207</t>
  </si>
  <si>
    <t>150</t>
  </si>
  <si>
    <t>151</t>
  </si>
  <si>
    <t>152</t>
  </si>
  <si>
    <t>153</t>
  </si>
  <si>
    <t>598</t>
  </si>
  <si>
    <t>154</t>
  </si>
  <si>
    <t>De carbón.</t>
  </si>
  <si>
    <t>155</t>
  </si>
  <si>
    <t>Color amarillo 8 1/2 * 11 6p/12</t>
  </si>
  <si>
    <t>156</t>
  </si>
  <si>
    <t>Color amarillo  5 x 8</t>
  </si>
  <si>
    <t>157</t>
  </si>
  <si>
    <t>959</t>
  </si>
  <si>
    <t>158</t>
  </si>
  <si>
    <t xml:space="preserve">Color blanco 5 x 8 </t>
  </si>
  <si>
    <t>159</t>
  </si>
  <si>
    <t>Record</t>
  </si>
  <si>
    <t>160</t>
  </si>
  <si>
    <t>Liquid paper/corrector líquido</t>
  </si>
  <si>
    <t>Color blanco</t>
  </si>
  <si>
    <t>161</t>
  </si>
  <si>
    <t>162</t>
  </si>
  <si>
    <t xml:space="preserve">Lonas plasticas </t>
  </si>
  <si>
    <t xml:space="preserve">Azul 20x 25 </t>
  </si>
  <si>
    <t>163</t>
  </si>
  <si>
    <t>164</t>
  </si>
  <si>
    <t xml:space="preserve">Punta gruesa </t>
  </si>
  <si>
    <t>183</t>
  </si>
  <si>
    <t>165</t>
  </si>
  <si>
    <t>Punta gruesa negro</t>
  </si>
  <si>
    <t>166</t>
  </si>
  <si>
    <t>167</t>
  </si>
  <si>
    <t>Punta Fina rojo</t>
  </si>
  <si>
    <t>168</t>
  </si>
  <si>
    <t>Permanente 740</t>
  </si>
  <si>
    <t>169</t>
  </si>
  <si>
    <t>170</t>
  </si>
  <si>
    <t>Mouse</t>
  </si>
  <si>
    <t>Alámbrico</t>
  </si>
  <si>
    <t>171</t>
  </si>
  <si>
    <t>Inalámbrico</t>
  </si>
  <si>
    <t>172</t>
  </si>
  <si>
    <t>mouse pad</t>
  </si>
  <si>
    <t>esponja de mause</t>
  </si>
  <si>
    <t>173</t>
  </si>
  <si>
    <t>Ojitos</t>
  </si>
  <si>
    <t>De peluche de 2 cm</t>
  </si>
  <si>
    <t>174</t>
  </si>
  <si>
    <t xml:space="preserve">Paño para limpiar </t>
  </si>
  <si>
    <t>De microfibra</t>
  </si>
  <si>
    <t>175</t>
  </si>
  <si>
    <t>Cra de emboltura</t>
  </si>
  <si>
    <t>176</t>
  </si>
  <si>
    <t>177</t>
  </si>
  <si>
    <t>178</t>
  </si>
  <si>
    <t>Papel forma continuo</t>
  </si>
  <si>
    <t xml:space="preserve"> 9 ½ x 11 de 4 copias</t>
  </si>
  <si>
    <t>179</t>
  </si>
  <si>
    <t>180</t>
  </si>
  <si>
    <t>181</t>
  </si>
  <si>
    <t>UHU 8.25 gm</t>
  </si>
  <si>
    <t>182</t>
  </si>
  <si>
    <t>De silicón Grande de 250cm</t>
  </si>
  <si>
    <t>184</t>
  </si>
  <si>
    <t>253</t>
  </si>
  <si>
    <t>185</t>
  </si>
  <si>
    <t>242</t>
  </si>
  <si>
    <t>186</t>
  </si>
  <si>
    <t>187</t>
  </si>
  <si>
    <t>188</t>
  </si>
  <si>
    <t>190</t>
  </si>
  <si>
    <t>191</t>
  </si>
  <si>
    <t>192</t>
  </si>
  <si>
    <t xml:space="preserve"> 31x48 blanca con borde madera y porta borrador</t>
  </si>
  <si>
    <t>193</t>
  </si>
  <si>
    <t xml:space="preserve">Pizzara acrilica </t>
  </si>
  <si>
    <t xml:space="preserve"> 31x48 blanca con borde madera sin porta borrador</t>
  </si>
  <si>
    <t>194</t>
  </si>
  <si>
    <t xml:space="preserve">24 x 36 borde metalico </t>
  </si>
  <si>
    <t>195</t>
  </si>
  <si>
    <t>31 x 48 color blanco grande con borrador</t>
  </si>
  <si>
    <t xml:space="preserve">  </t>
  </si>
  <si>
    <t>196</t>
  </si>
  <si>
    <t xml:space="preserve">pizarra </t>
  </si>
  <si>
    <t>31 x 48 a corcho grande</t>
  </si>
  <si>
    <t>197</t>
  </si>
  <si>
    <t>De 100 hojas sin línea,  3 x 5</t>
  </si>
  <si>
    <t>198</t>
  </si>
  <si>
    <t xml:space="preserve">De 100 hojas sin línea,  3 x 3 </t>
  </si>
  <si>
    <t>199</t>
  </si>
  <si>
    <t xml:space="preserve">De 100 hojas sin línea, 2 x 3 </t>
  </si>
  <si>
    <t>200</t>
  </si>
  <si>
    <t xml:space="preserve">porta </t>
  </si>
  <si>
    <t xml:space="preserve">clips </t>
  </si>
  <si>
    <t>201</t>
  </si>
  <si>
    <t>202</t>
  </si>
  <si>
    <t>Radio/microfonos</t>
  </si>
  <si>
    <t>shure</t>
  </si>
  <si>
    <t>204</t>
  </si>
  <si>
    <t>205</t>
  </si>
  <si>
    <t>206</t>
  </si>
  <si>
    <t>Color naranja claro</t>
  </si>
  <si>
    <t>Color rosado claro</t>
  </si>
  <si>
    <t>208</t>
  </si>
  <si>
    <t>Color verde claro</t>
  </si>
  <si>
    <t>209</t>
  </si>
  <si>
    <t>8 ½ x 11 color Rosado</t>
  </si>
  <si>
    <t>8 ½ x 11 color Verde</t>
  </si>
  <si>
    <t>211</t>
  </si>
  <si>
    <t>de papel bond 8 1/2 x11color blanco</t>
  </si>
  <si>
    <t>212</t>
  </si>
  <si>
    <t>de papel bond 8 ½ x 13 color blanco legal</t>
  </si>
  <si>
    <t>213</t>
  </si>
  <si>
    <t>de papel bond 8 ½ x 14 color blanco legal</t>
  </si>
  <si>
    <t>214</t>
  </si>
  <si>
    <t>215</t>
  </si>
  <si>
    <t>216</t>
  </si>
  <si>
    <t>217</t>
  </si>
  <si>
    <t>218</t>
  </si>
  <si>
    <t>Resma de papel de Opalina</t>
  </si>
  <si>
    <t xml:space="preserve">8 ½ x 11 color Blanco </t>
  </si>
  <si>
    <t>219</t>
  </si>
  <si>
    <t xml:space="preserve">8 ½ x 11 color crema </t>
  </si>
  <si>
    <t>220</t>
  </si>
  <si>
    <t>en metal gris o negro</t>
  </si>
  <si>
    <t>221</t>
  </si>
  <si>
    <t>Rollo de papel bond</t>
  </si>
  <si>
    <t>Para sumadora eléctrica</t>
  </si>
  <si>
    <t>222</t>
  </si>
  <si>
    <t>223</t>
  </si>
  <si>
    <t>224</t>
  </si>
  <si>
    <t>225</t>
  </si>
  <si>
    <t>226</t>
  </si>
  <si>
    <t>Set de escritorio</t>
  </si>
  <si>
    <t>De metal</t>
  </si>
  <si>
    <t>227</t>
  </si>
  <si>
    <t>poste liquido de 250 ml</t>
  </si>
  <si>
    <t>228</t>
  </si>
  <si>
    <t>poste liquido DE 100ml</t>
  </si>
  <si>
    <t>229</t>
  </si>
  <si>
    <t>poste liquido  60 ml</t>
  </si>
  <si>
    <t>230</t>
  </si>
  <si>
    <t>poste liquido 30ml</t>
  </si>
  <si>
    <t>231</t>
  </si>
  <si>
    <t>poste liquido10 ml</t>
  </si>
  <si>
    <t>232</t>
  </si>
  <si>
    <t>De papel, color blanco sin ventanilla</t>
  </si>
  <si>
    <t>233</t>
  </si>
  <si>
    <t>De papel blanco con ventanilla</t>
  </si>
  <si>
    <t>234</t>
  </si>
  <si>
    <t>235</t>
  </si>
  <si>
    <t>236</t>
  </si>
  <si>
    <t>237</t>
  </si>
  <si>
    <t>Sobre manila  9 x 13, color amarillo oscuro</t>
  </si>
  <si>
    <t>238</t>
  </si>
  <si>
    <t>Sobre manila  10 x 13, color amarillo oscuro</t>
  </si>
  <si>
    <t>239</t>
  </si>
  <si>
    <t>240</t>
  </si>
  <si>
    <t>243</t>
  </si>
  <si>
    <t>245</t>
  </si>
  <si>
    <t>para encuadernamiento</t>
  </si>
  <si>
    <t>246</t>
  </si>
  <si>
    <t>247</t>
  </si>
  <si>
    <t>248</t>
  </si>
  <si>
    <t>249</t>
  </si>
  <si>
    <t>Témpera</t>
  </si>
  <si>
    <t>De coleres</t>
  </si>
  <si>
    <t>250</t>
  </si>
  <si>
    <t>Terminal</t>
  </si>
  <si>
    <t>RJ-45</t>
  </si>
  <si>
    <t>251</t>
  </si>
  <si>
    <t>252</t>
  </si>
  <si>
    <t>Mediana</t>
  </si>
  <si>
    <t>de papel geka</t>
  </si>
  <si>
    <t>254</t>
  </si>
  <si>
    <t xml:space="preserve">Tripodes para rotafolio </t>
  </si>
  <si>
    <t>255</t>
  </si>
  <si>
    <t>De  metal</t>
  </si>
  <si>
    <t>256</t>
  </si>
  <si>
    <t>Zafacon</t>
  </si>
  <si>
    <t>De  metal plata</t>
  </si>
  <si>
    <t>Elaborado en Fecha: _____/______/2017.</t>
  </si>
  <si>
    <t xml:space="preserve">                                      Entregado por:    Fecha: _______________                                                                                             </t>
  </si>
  <si>
    <t>Cuenta Contable:                                             sello</t>
  </si>
  <si>
    <t>Código Departamento:                                                                                   sello</t>
  </si>
  <si>
    <t xml:space="preserve">                                                          Revisado y Aprobado por:  Fecha:____/____/2017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</si>
</sst>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99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Palatino Linotype"/>
      <family val="1"/>
    </font>
    <font>
      <sz val="9"/>
      <name val="Calibri"/>
      <family val="2"/>
      <scheme val="minor"/>
    </font>
    <font>
      <i/>
      <sz val="10"/>
      <color theme="1"/>
      <name val="Palatino Linotype"/>
      <family val="1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.5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.5"/>
      <color theme="1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medium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thin">
        <color theme="8" tint="-0.499984740745262"/>
      </left>
      <right/>
      <top style="medium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/>
    <xf numFmtId="0" fontId="4" fillId="0" borderId="2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0" fillId="4" borderId="15" xfId="0" applyFont="1" applyFill="1" applyBorder="1"/>
    <xf numFmtId="3" fontId="0" fillId="4" borderId="15" xfId="0" applyNumberFormat="1" applyFill="1" applyBorder="1"/>
    <xf numFmtId="0" fontId="0" fillId="4" borderId="16" xfId="0" applyFont="1" applyFill="1" applyBorder="1"/>
    <xf numFmtId="3" fontId="0" fillId="4" borderId="16" xfId="0" applyNumberFormat="1" applyFill="1" applyBorder="1"/>
    <xf numFmtId="0" fontId="2" fillId="4" borderId="16" xfId="0" applyFont="1" applyFill="1" applyBorder="1"/>
    <xf numFmtId="3" fontId="2" fillId="4" borderId="16" xfId="0" applyNumberFormat="1" applyFont="1" applyFill="1" applyBorder="1"/>
    <xf numFmtId="0" fontId="0" fillId="4" borderId="17" xfId="0" applyFont="1" applyFill="1" applyBorder="1"/>
    <xf numFmtId="3" fontId="0" fillId="4" borderId="17" xfId="0" applyNumberForma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9" fontId="0" fillId="0" borderId="0" xfId="0" applyNumberFormat="1"/>
    <xf numFmtId="43" fontId="0" fillId="4" borderId="15" xfId="1" applyNumberFormat="1" applyFont="1" applyFill="1" applyBorder="1"/>
    <xf numFmtId="43" fontId="0" fillId="4" borderId="16" xfId="1" applyNumberFormat="1" applyFont="1" applyFill="1" applyBorder="1"/>
    <xf numFmtId="43" fontId="2" fillId="4" borderId="16" xfId="1" applyNumberFormat="1" applyFont="1" applyFill="1" applyBorder="1"/>
    <xf numFmtId="43" fontId="0" fillId="4" borderId="17" xfId="1" applyNumberFormat="1" applyFont="1" applyFill="1" applyBorder="1"/>
    <xf numFmtId="37" fontId="0" fillId="0" borderId="1" xfId="0" applyNumberFormat="1" applyBorder="1" applyAlignment="1">
      <alignment horizontal="center"/>
    </xf>
    <xf numFmtId="37" fontId="0" fillId="0" borderId="19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7" fontId="0" fillId="0" borderId="1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7" fontId="0" fillId="0" borderId="1" xfId="0" applyNumberFormat="1" applyFont="1" applyBorder="1" applyAlignment="1">
      <alignment horizontal="center"/>
    </xf>
    <xf numFmtId="37" fontId="0" fillId="5" borderId="1" xfId="0" applyNumberFormat="1" applyFon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0" xfId="0" applyNumberFormat="1"/>
    <xf numFmtId="2" fontId="0" fillId="0" borderId="0" xfId="0" applyNumberFormat="1"/>
    <xf numFmtId="3" fontId="0" fillId="0" borderId="3" xfId="0" applyNumberForma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0" xfId="0"/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0" borderId="22" xfId="0" applyFont="1" applyFill="1" applyBorder="1"/>
    <xf numFmtId="37" fontId="7" fillId="5" borderId="20" xfId="0" applyNumberFormat="1" applyFont="1" applyFill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37" fontId="0" fillId="5" borderId="23" xfId="0" applyNumberFormat="1" applyFont="1" applyFill="1" applyBorder="1" applyAlignment="1">
      <alignment horizontal="center"/>
    </xf>
    <xf numFmtId="37" fontId="0" fillId="0" borderId="3" xfId="0" applyNumberFormat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0" xfId="0"/>
    <xf numFmtId="0" fontId="9" fillId="5" borderId="0" xfId="0" applyFont="1" applyFill="1" applyAlignment="1">
      <alignment vertical="center"/>
    </xf>
    <xf numFmtId="0" fontId="10" fillId="5" borderId="0" xfId="0" applyFont="1" applyFill="1" applyBorder="1"/>
    <xf numFmtId="0" fontId="12" fillId="5" borderId="28" xfId="0" applyFont="1" applyFill="1" applyBorder="1" applyAlignment="1">
      <alignment horizontal="left" vertical="center"/>
    </xf>
    <xf numFmtId="0" fontId="12" fillId="5" borderId="29" xfId="0" applyFont="1" applyFill="1" applyBorder="1"/>
    <xf numFmtId="0" fontId="13" fillId="5" borderId="0" xfId="0" applyFont="1" applyFill="1" applyBorder="1"/>
    <xf numFmtId="0" fontId="15" fillId="5" borderId="30" xfId="0" applyFont="1" applyFill="1" applyBorder="1" applyAlignment="1">
      <alignment horizontal="left"/>
    </xf>
    <xf numFmtId="0" fontId="15" fillId="5" borderId="27" xfId="0" applyFont="1" applyFill="1" applyBorder="1" applyAlignment="1">
      <alignment horizontal="left"/>
    </xf>
    <xf numFmtId="0" fontId="17" fillId="5" borderId="0" xfId="0" applyFont="1" applyFill="1" applyBorder="1" applyAlignment="1"/>
    <xf numFmtId="0" fontId="17" fillId="5" borderId="27" xfId="0" applyFont="1" applyFill="1" applyBorder="1" applyAlignment="1"/>
    <xf numFmtId="0" fontId="16" fillId="5" borderId="31" xfId="0" applyFont="1" applyFill="1" applyBorder="1"/>
    <xf numFmtId="0" fontId="16" fillId="5" borderId="32" xfId="0" applyFont="1" applyFill="1" applyBorder="1" applyAlignment="1"/>
    <xf numFmtId="0" fontId="17" fillId="5" borderId="0" xfId="0" applyFont="1" applyFill="1" applyBorder="1"/>
    <xf numFmtId="0" fontId="18" fillId="5" borderId="0" xfId="0" applyFont="1" applyFill="1" applyBorder="1"/>
    <xf numFmtId="0" fontId="17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vertical="top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Border="1"/>
    <xf numFmtId="0" fontId="14" fillId="5" borderId="0" xfId="0" applyFont="1" applyFill="1" applyBorder="1" applyAlignment="1"/>
    <xf numFmtId="0" fontId="17" fillId="5" borderId="0" xfId="0" applyFont="1" applyFill="1" applyBorder="1" applyAlignment="1">
      <alignment vertical="top"/>
    </xf>
    <xf numFmtId="0" fontId="13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19" fillId="5" borderId="0" xfId="0" applyFont="1" applyFill="1" applyBorder="1"/>
    <xf numFmtId="49" fontId="19" fillId="0" borderId="40" xfId="0" applyNumberFormat="1" applyFont="1" applyFill="1" applyBorder="1" applyAlignment="1">
      <alignment horizontal="center" vertical="center"/>
    </xf>
    <xf numFmtId="49" fontId="20" fillId="0" borderId="41" xfId="0" applyNumberFormat="1" applyFont="1" applyFill="1" applyBorder="1" applyAlignment="1">
      <alignment horizontal="left" vertical="center"/>
    </xf>
    <xf numFmtId="49" fontId="21" fillId="5" borderId="42" xfId="0" applyNumberFormat="1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0" fontId="14" fillId="5" borderId="33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1" fillId="5" borderId="0" xfId="0" applyFont="1" applyFill="1" applyBorder="1" applyAlignment="1"/>
    <xf numFmtId="0" fontId="22" fillId="5" borderId="0" xfId="0" applyFont="1" applyFill="1" applyBorder="1" applyAlignment="1">
      <alignment horizontal="center"/>
    </xf>
    <xf numFmtId="0" fontId="22" fillId="5" borderId="0" xfId="0" applyFont="1" applyFill="1" applyBorder="1" applyAlignment="1"/>
    <xf numFmtId="0" fontId="22" fillId="5" borderId="0" xfId="0" applyFont="1" applyFill="1" applyBorder="1" applyAlignment="1">
      <alignment horizontal="left"/>
    </xf>
    <xf numFmtId="0" fontId="23" fillId="5" borderId="0" xfId="0" applyFont="1" applyFill="1" applyBorder="1"/>
    <xf numFmtId="0" fontId="24" fillId="5" borderId="0" xfId="0" applyFont="1" applyFill="1" applyAlignment="1">
      <alignment horizontal="center"/>
    </xf>
    <xf numFmtId="0" fontId="25" fillId="5" borderId="0" xfId="0" applyFont="1" applyFill="1" applyBorder="1"/>
    <xf numFmtId="0" fontId="13" fillId="5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2" fillId="5" borderId="0" xfId="0" applyFont="1" applyFill="1" applyBorder="1"/>
    <xf numFmtId="0" fontId="10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center" vertical="center"/>
    </xf>
    <xf numFmtId="49" fontId="29" fillId="6" borderId="38" xfId="0" applyNumberFormat="1" applyFont="1" applyFill="1" applyBorder="1" applyAlignment="1">
      <alignment horizontal="center" vertical="center" wrapText="1"/>
    </xf>
    <xf numFmtId="49" fontId="29" fillId="6" borderId="39" xfId="0" applyNumberFormat="1" applyFont="1" applyFill="1" applyBorder="1" applyAlignment="1">
      <alignment horizontal="center" vertical="center" wrapText="1"/>
    </xf>
    <xf numFmtId="3" fontId="8" fillId="5" borderId="41" xfId="0" applyNumberFormat="1" applyFont="1" applyFill="1" applyBorder="1" applyAlignment="1">
      <alignment horizontal="center" vertical="center"/>
    </xf>
    <xf numFmtId="0" fontId="8" fillId="0" borderId="0" xfId="0" applyFont="1"/>
    <xf numFmtId="49" fontId="14" fillId="8" borderId="38" xfId="0" applyNumberFormat="1" applyFont="1" applyFill="1" applyBorder="1" applyAlignment="1">
      <alignment horizontal="center" vertical="center" wrapText="1"/>
    </xf>
    <xf numFmtId="49" fontId="14" fillId="8" borderId="39" xfId="0" applyNumberFormat="1" applyFont="1" applyFill="1" applyBorder="1" applyAlignment="1">
      <alignment horizontal="center" vertical="center" wrapText="1"/>
    </xf>
    <xf numFmtId="49" fontId="30" fillId="5" borderId="45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49" fontId="21" fillId="5" borderId="51" xfId="0" applyNumberFormat="1" applyFont="1" applyFill="1" applyBorder="1" applyAlignment="1">
      <alignment horizontal="center" vertical="center"/>
    </xf>
    <xf numFmtId="49" fontId="30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9" fontId="21" fillId="5" borderId="1" xfId="0" applyNumberFormat="1" applyFont="1" applyFill="1" applyBorder="1" applyAlignment="1">
      <alignment horizontal="center" vertical="center"/>
    </xf>
    <xf numFmtId="0" fontId="31" fillId="5" borderId="0" xfId="0" applyFont="1" applyFill="1" applyBorder="1"/>
    <xf numFmtId="0" fontId="27" fillId="5" borderId="0" xfId="0" applyFont="1" applyFill="1" applyBorder="1" applyAlignment="1"/>
    <xf numFmtId="0" fontId="27" fillId="5" borderId="27" xfId="0" applyFont="1" applyFill="1" applyBorder="1" applyAlignment="1"/>
    <xf numFmtId="0" fontId="27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vertical="top"/>
    </xf>
    <xf numFmtId="3" fontId="8" fillId="5" borderId="46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24" fillId="5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2" fillId="7" borderId="44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14" fontId="17" fillId="5" borderId="33" xfId="0" applyNumberFormat="1" applyFont="1" applyFill="1" applyBorder="1" applyAlignment="1">
      <alignment horizontal="left" vertical="top"/>
    </xf>
    <xf numFmtId="49" fontId="29" fillId="6" borderId="34" xfId="0" applyNumberFormat="1" applyFont="1" applyFill="1" applyBorder="1" applyAlignment="1">
      <alignment horizontal="center" vertical="center"/>
    </xf>
    <xf numFmtId="49" fontId="29" fillId="6" borderId="37" xfId="0" applyNumberFormat="1" applyFont="1" applyFill="1" applyBorder="1" applyAlignment="1">
      <alignment horizontal="center" vertical="center"/>
    </xf>
    <xf numFmtId="49" fontId="29" fillId="6" borderId="35" xfId="0" applyNumberFormat="1" applyFont="1" applyFill="1" applyBorder="1" applyAlignment="1">
      <alignment horizontal="center" vertical="center"/>
    </xf>
    <xf numFmtId="49" fontId="29" fillId="6" borderId="38" xfId="0" applyNumberFormat="1" applyFont="1" applyFill="1" applyBorder="1" applyAlignment="1">
      <alignment horizontal="center" vertical="center"/>
    </xf>
    <xf numFmtId="49" fontId="29" fillId="6" borderId="35" xfId="0" applyNumberFormat="1" applyFont="1" applyFill="1" applyBorder="1" applyAlignment="1">
      <alignment horizontal="center" vertical="center" wrapText="1"/>
    </xf>
    <xf numFmtId="49" fontId="29" fillId="6" borderId="38" xfId="0" applyNumberFormat="1" applyFont="1" applyFill="1" applyBorder="1" applyAlignment="1">
      <alignment horizontal="center" vertical="center" wrapText="1"/>
    </xf>
    <xf numFmtId="49" fontId="29" fillId="6" borderId="36" xfId="0" applyNumberFormat="1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27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49" fontId="17" fillId="7" borderId="45" xfId="0" applyNumberFormat="1" applyFont="1" applyFill="1" applyBorder="1" applyAlignment="1">
      <alignment horizontal="center" vertical="center"/>
    </xf>
    <xf numFmtId="49" fontId="17" fillId="7" borderId="49" xfId="0" applyNumberFormat="1" applyFont="1" applyFill="1" applyBorder="1" applyAlignment="1">
      <alignment horizontal="center" vertical="center"/>
    </xf>
    <xf numFmtId="49" fontId="14" fillId="7" borderId="46" xfId="0" applyNumberFormat="1" applyFont="1" applyFill="1" applyBorder="1" applyAlignment="1">
      <alignment horizontal="center" vertical="center"/>
    </xf>
    <xf numFmtId="49" fontId="14" fillId="7" borderId="50" xfId="0" applyNumberFormat="1" applyFont="1" applyFill="1" applyBorder="1" applyAlignment="1">
      <alignment horizontal="center" vertical="center"/>
    </xf>
    <xf numFmtId="49" fontId="14" fillId="7" borderId="46" xfId="0" applyNumberFormat="1" applyFont="1" applyFill="1" applyBorder="1" applyAlignment="1">
      <alignment horizontal="center" vertical="center" wrapText="1"/>
    </xf>
    <xf numFmtId="49" fontId="14" fillId="7" borderId="50" xfId="0" applyNumberFormat="1" applyFont="1" applyFill="1" applyBorder="1" applyAlignment="1">
      <alignment horizontal="center" vertical="center" wrapText="1"/>
    </xf>
    <xf numFmtId="49" fontId="17" fillId="7" borderId="47" xfId="0" applyNumberFormat="1" applyFont="1" applyFill="1" applyBorder="1" applyAlignment="1">
      <alignment horizontal="center" vertical="center"/>
    </xf>
    <xf numFmtId="49" fontId="17" fillId="7" borderId="48" xfId="0" applyNumberFormat="1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center"/>
    </xf>
    <xf numFmtId="0" fontId="27" fillId="5" borderId="27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666750</xdr:colOff>
      <xdr:row>4</xdr:row>
      <xdr:rowOff>57150</xdr:rowOff>
    </xdr:to>
    <xdr:pic>
      <xdr:nvPicPr>
        <xdr:cNvPr id="2" name="Picture 1" descr="Descripción: D:\Documents and Settings\maria.fulcar\Desktop\LOGO INABI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33" t="20721" r="7764" b="13457"/>
        <a:stretch>
          <a:fillRect/>
        </a:stretch>
      </xdr:blipFill>
      <xdr:spPr bwMode="auto">
        <a:xfrm>
          <a:off x="0" y="66675"/>
          <a:ext cx="161925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1000125</xdr:colOff>
      <xdr:row>0</xdr:row>
      <xdr:rowOff>0</xdr:rowOff>
    </xdr:from>
    <xdr:to>
      <xdr:col>4</xdr:col>
      <xdr:colOff>751114</xdr:colOff>
      <xdr:row>5</xdr:row>
      <xdr:rowOff>19050</xdr:rowOff>
    </xdr:to>
    <xdr:pic>
      <xdr:nvPicPr>
        <xdr:cNvPr id="3" name="Imagen 8" descr="Descripción: Descripción: C:\Users\aneudis.pena\AppData\Local\Microsoft\Windows\Temporary Internet Files\Content.Outlook\J46IUYIA\MINERD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2808514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719135</xdr:colOff>
      <xdr:row>0</xdr:row>
      <xdr:rowOff>83705</xdr:rowOff>
    </xdr:from>
    <xdr:to>
      <xdr:col>3</xdr:col>
      <xdr:colOff>2862258</xdr:colOff>
      <xdr:row>2</xdr:row>
      <xdr:rowOff>205943</xdr:rowOff>
    </xdr:to>
    <xdr:pic>
      <xdr:nvPicPr>
        <xdr:cNvPr id="2" name="Picture 2" descr="logo MINISTERIO 10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7560" y="83705"/>
          <a:ext cx="2143123" cy="579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2</xdr:row>
      <xdr:rowOff>60325</xdr:rowOff>
    </xdr:from>
    <xdr:to>
      <xdr:col>2</xdr:col>
      <xdr:colOff>1646212</xdr:colOff>
      <xdr:row>4</xdr:row>
      <xdr:rowOff>192087</xdr:rowOff>
    </xdr:to>
    <xdr:pic>
      <xdr:nvPicPr>
        <xdr:cNvPr id="3" name="6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325" y="517525"/>
          <a:ext cx="1760512" cy="588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841309</xdr:colOff>
      <xdr:row>131</xdr:row>
      <xdr:rowOff>0</xdr:rowOff>
    </xdr:from>
    <xdr:to>
      <xdr:col>4</xdr:col>
      <xdr:colOff>428607</xdr:colOff>
      <xdr:row>131</xdr:row>
      <xdr:rowOff>0</xdr:rowOff>
    </xdr:to>
    <xdr:cxnSp macro="">
      <xdr:nvCxnSpPr>
        <xdr:cNvPr id="4" name="2 Conector recto"/>
        <xdr:cNvCxnSpPr/>
      </xdr:nvCxnSpPr>
      <xdr:spPr>
        <a:xfrm>
          <a:off x="3984559" y="25088850"/>
          <a:ext cx="2968673" cy="0"/>
        </a:xfrm>
        <a:prstGeom prst="line">
          <a:avLst/>
        </a:prstGeom>
        <a:ln w="19050" cmpd="sng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2052648</xdr:colOff>
      <xdr:row>135</xdr:row>
      <xdr:rowOff>207966</xdr:rowOff>
    </xdr:from>
    <xdr:to>
      <xdr:col>3</xdr:col>
      <xdr:colOff>2933700</xdr:colOff>
      <xdr:row>135</xdr:row>
      <xdr:rowOff>209550</xdr:rowOff>
    </xdr:to>
    <xdr:cxnSp macro="">
      <xdr:nvCxnSpPr>
        <xdr:cNvPr id="5" name="7 Conector recto"/>
        <xdr:cNvCxnSpPr/>
      </xdr:nvCxnSpPr>
      <xdr:spPr>
        <a:xfrm>
          <a:off x="2481273" y="30945141"/>
          <a:ext cx="3090852" cy="1584"/>
        </a:xfrm>
        <a:prstGeom prst="line">
          <a:avLst/>
        </a:prstGeom>
        <a:ln w="19050" cmpd="sng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539739</xdr:colOff>
      <xdr:row>7</xdr:row>
      <xdr:rowOff>55564</xdr:rowOff>
    </xdr:from>
    <xdr:ext cx="5214937" cy="246062"/>
    <xdr:sp macro="" textlink="">
      <xdr:nvSpPr>
        <xdr:cNvPr id="6" name="1 CuadroTexto"/>
        <xdr:cNvSpPr txBox="1"/>
      </xdr:nvSpPr>
      <xdr:spPr>
        <a:xfrm>
          <a:off x="968364" y="1350964"/>
          <a:ext cx="5214937" cy="2460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DO" sz="1000" b="0" baseline="0">
              <a:solidFill>
                <a:srgbClr val="002060"/>
              </a:solidFill>
            </a:rPr>
            <a:t>         </a:t>
          </a:r>
          <a:r>
            <a:rPr lang="es-DO" sz="1400" b="0" baseline="0">
              <a:solidFill>
                <a:srgbClr val="002060"/>
              </a:solidFill>
            </a:rPr>
            <a:t>COCINA INABIE MATERIALES DE I ;II ;QUITA SUEÑO-HAINA</a:t>
          </a:r>
        </a:p>
        <a:p>
          <a:endParaRPr lang="es-DO" sz="1400" b="0" baseline="0">
            <a:solidFill>
              <a:srgbClr val="002060"/>
            </a:solidFill>
          </a:endParaRPr>
        </a:p>
        <a:p>
          <a:endParaRPr lang="es-DO" sz="1000" b="0">
            <a:solidFill>
              <a:srgbClr val="002060"/>
            </a:solidFill>
          </a:endParaRPr>
        </a:p>
      </xdr:txBody>
    </xdr:sp>
    <xdr:clientData/>
  </xdr:oneCellAnchor>
  <xdr:oneCellAnchor>
    <xdr:from>
      <xdr:col>2</xdr:col>
      <xdr:colOff>803272</xdr:colOff>
      <xdr:row>8</xdr:row>
      <xdr:rowOff>103188</xdr:rowOff>
    </xdr:from>
    <xdr:ext cx="5214937" cy="293688"/>
    <xdr:sp macro="" textlink="">
      <xdr:nvSpPr>
        <xdr:cNvPr id="7" name="8 CuadroTexto"/>
        <xdr:cNvSpPr txBox="1"/>
      </xdr:nvSpPr>
      <xdr:spPr>
        <a:xfrm>
          <a:off x="1231897" y="1589088"/>
          <a:ext cx="5214937" cy="2936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DO" sz="1400" b="0" baseline="0">
              <a:solidFill>
                <a:srgbClr val="002060"/>
              </a:solidFill>
            </a:rPr>
            <a:t>CORRESPONDIENTE AL 30-09-2017 COCINA Y LIMPIEZA</a:t>
          </a:r>
        </a:p>
        <a:p>
          <a:pPr algn="ctr"/>
          <a:endParaRPr lang="es-DO" sz="1400" b="0" baseline="0">
            <a:solidFill>
              <a:srgbClr val="002060"/>
            </a:solidFill>
          </a:endParaRPr>
        </a:p>
      </xdr:txBody>
    </xdr:sp>
    <xdr:clientData/>
  </xdr:oneCellAnchor>
  <xdr:oneCellAnchor>
    <xdr:from>
      <xdr:col>4</xdr:col>
      <xdr:colOff>404811</xdr:colOff>
      <xdr:row>9</xdr:row>
      <xdr:rowOff>158750</xdr:rowOff>
    </xdr:from>
    <xdr:ext cx="1055689" cy="261937"/>
    <xdr:sp macro="" textlink="">
      <xdr:nvSpPr>
        <xdr:cNvPr id="8" name="9 CuadroTexto"/>
        <xdr:cNvSpPr txBox="1"/>
      </xdr:nvSpPr>
      <xdr:spPr>
        <a:xfrm>
          <a:off x="6929436" y="1778000"/>
          <a:ext cx="1055689" cy="2619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DO" sz="1400" b="0" baseline="0">
              <a:solidFill>
                <a:srgbClr val="002060"/>
              </a:solidFill>
            </a:rPr>
            <a:t>30-09-2017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185735</xdr:colOff>
      <xdr:row>0</xdr:row>
      <xdr:rowOff>169430</xdr:rowOff>
    </xdr:from>
    <xdr:to>
      <xdr:col>3</xdr:col>
      <xdr:colOff>2328858</xdr:colOff>
      <xdr:row>3</xdr:row>
      <xdr:rowOff>177368</xdr:rowOff>
    </xdr:to>
    <xdr:pic>
      <xdr:nvPicPr>
        <xdr:cNvPr id="2" name="Picture 2" descr="logo MINISTERIO 108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4660" y="169430"/>
          <a:ext cx="2143123" cy="579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3325813</xdr:colOff>
      <xdr:row>3</xdr:row>
      <xdr:rowOff>174625</xdr:rowOff>
    </xdr:from>
    <xdr:to>
      <xdr:col>5</xdr:col>
      <xdr:colOff>38075</xdr:colOff>
      <xdr:row>6</xdr:row>
      <xdr:rowOff>182562</xdr:rowOff>
    </xdr:to>
    <xdr:pic>
      <xdr:nvPicPr>
        <xdr:cNvPr id="3" name="6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69063" y="174625"/>
          <a:ext cx="1455712" cy="588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841309</xdr:colOff>
      <xdr:row>272</xdr:row>
      <xdr:rowOff>0</xdr:rowOff>
    </xdr:from>
    <xdr:to>
      <xdr:col>4</xdr:col>
      <xdr:colOff>428607</xdr:colOff>
      <xdr:row>272</xdr:row>
      <xdr:rowOff>0</xdr:rowOff>
    </xdr:to>
    <xdr:cxnSp macro="">
      <xdr:nvCxnSpPr>
        <xdr:cNvPr id="4" name="2 Conector recto"/>
        <xdr:cNvCxnSpPr/>
      </xdr:nvCxnSpPr>
      <xdr:spPr>
        <a:xfrm>
          <a:off x="3984559" y="51758850"/>
          <a:ext cx="2968673" cy="0"/>
        </a:xfrm>
        <a:prstGeom prst="line">
          <a:avLst/>
        </a:prstGeom>
        <a:ln w="19050" cmpd="sng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2071698</xdr:colOff>
      <xdr:row>282</xdr:row>
      <xdr:rowOff>7941</xdr:rowOff>
    </xdr:from>
    <xdr:to>
      <xdr:col>3</xdr:col>
      <xdr:colOff>2325746</xdr:colOff>
      <xdr:row>282</xdr:row>
      <xdr:rowOff>7941</xdr:rowOff>
    </xdr:to>
    <xdr:cxnSp macro="">
      <xdr:nvCxnSpPr>
        <xdr:cNvPr id="5" name="7 Conector recto"/>
        <xdr:cNvCxnSpPr/>
      </xdr:nvCxnSpPr>
      <xdr:spPr>
        <a:xfrm>
          <a:off x="2500323" y="53786091"/>
          <a:ext cx="2968673" cy="0"/>
        </a:xfrm>
        <a:prstGeom prst="line">
          <a:avLst/>
        </a:prstGeom>
        <a:ln w="19050" cmpd="sng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847725</xdr:colOff>
      <xdr:row>8</xdr:row>
      <xdr:rowOff>152400</xdr:rowOff>
    </xdr:from>
    <xdr:ext cx="4891076" cy="266700"/>
    <xdr:sp macro="" textlink="">
      <xdr:nvSpPr>
        <xdr:cNvPr id="6" name="1 CuadroTexto"/>
        <xdr:cNvSpPr txBox="1"/>
      </xdr:nvSpPr>
      <xdr:spPr>
        <a:xfrm>
          <a:off x="1276350" y="1133475"/>
          <a:ext cx="4891076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DO" sz="1050" b="1" baseline="0">
              <a:solidFill>
                <a:srgbClr val="002060"/>
              </a:solidFill>
            </a:rPr>
            <a:t>   </a:t>
          </a:r>
          <a:r>
            <a:rPr lang="es-DO" sz="1200" b="1" baseline="0">
              <a:solidFill>
                <a:srgbClr val="002060"/>
              </a:solidFill>
            </a:rPr>
            <a:t>ALMACEN SUMINISTRO DE MATERIAL GASTABLE</a:t>
          </a:r>
        </a:p>
        <a:p>
          <a:pPr algn="l"/>
          <a:endParaRPr lang="es-DO" sz="1200" b="1">
            <a:solidFill>
              <a:srgbClr val="002060"/>
            </a:solidFill>
          </a:endParaRPr>
        </a:p>
      </xdr:txBody>
    </xdr:sp>
    <xdr:clientData/>
  </xdr:oneCellAnchor>
  <xdr:oneCellAnchor>
    <xdr:from>
      <xdr:col>2</xdr:col>
      <xdr:colOff>971550</xdr:colOff>
      <xdr:row>10</xdr:row>
      <xdr:rowOff>0</xdr:rowOff>
    </xdr:from>
    <xdr:ext cx="5505450" cy="349250"/>
    <xdr:sp macro="" textlink="">
      <xdr:nvSpPr>
        <xdr:cNvPr id="7" name="8 CuadroTexto"/>
        <xdr:cNvSpPr txBox="1"/>
      </xdr:nvSpPr>
      <xdr:spPr>
        <a:xfrm>
          <a:off x="1400175" y="1962150"/>
          <a:ext cx="5505450" cy="349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DO" sz="1100" b="0" baseline="0">
              <a:solidFill>
                <a:srgbClr val="002060"/>
              </a:solidFill>
            </a:rPr>
            <a:t>   </a:t>
          </a:r>
          <a:r>
            <a:rPr lang="es-DO" sz="1200" b="1" baseline="0">
              <a:solidFill>
                <a:srgbClr val="002060"/>
              </a:solidFill>
              <a:latin typeface="+mn-lt"/>
              <a:ea typeface="+mn-ea"/>
              <a:cs typeface="+mn-cs"/>
            </a:rPr>
            <a:t>INVENTARIO CORRESPONDIENTE AL 30-09-2017 INABIE I Y QUITA SUEÑO-HAINA</a:t>
          </a:r>
        </a:p>
      </xdr:txBody>
    </xdr:sp>
    <xdr:clientData/>
  </xdr:oneCellAnchor>
  <xdr:oneCellAnchor>
    <xdr:from>
      <xdr:col>4</xdr:col>
      <xdr:colOff>412749</xdr:colOff>
      <xdr:row>10</xdr:row>
      <xdr:rowOff>134937</xdr:rowOff>
    </xdr:from>
    <xdr:ext cx="1055689" cy="230188"/>
    <xdr:sp macro="" textlink="">
      <xdr:nvSpPr>
        <xdr:cNvPr id="8" name="9 CuadroTexto"/>
        <xdr:cNvSpPr txBox="1"/>
      </xdr:nvSpPr>
      <xdr:spPr>
        <a:xfrm>
          <a:off x="6937374" y="1754187"/>
          <a:ext cx="1055689" cy="23018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DO" sz="1200" b="1" baseline="0">
              <a:solidFill>
                <a:srgbClr val="002060"/>
              </a:solidFill>
            </a:rPr>
            <a:t>  30-09-2017</a:t>
          </a:r>
          <a:endParaRPr lang="es-DO" sz="1200" b="0" baseline="0">
            <a:solidFill>
              <a:srgbClr val="00206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topLeftCell="A73" zoomScaleNormal="100" workbookViewId="0">
      <selection activeCell="I75" sqref="I75"/>
    </sheetView>
  </sheetViews>
  <sheetFormatPr defaultRowHeight="15" x14ac:dyDescent="0.25"/>
  <cols>
    <col min="1" max="1" width="14.28515625" bestFit="1" customWidth="1"/>
    <col min="2" max="2" width="21.7109375" bestFit="1" customWidth="1"/>
    <col min="3" max="3" width="10.85546875" style="46" bestFit="1" customWidth="1"/>
    <col min="4" max="4" width="13.28515625" bestFit="1" customWidth="1"/>
    <col min="5" max="5" width="15.28515625" bestFit="1" customWidth="1"/>
    <col min="6" max="6" width="13.5703125" bestFit="1" customWidth="1"/>
    <col min="7" max="7" width="11.85546875" bestFit="1" customWidth="1"/>
    <col min="9" max="9" width="15" bestFit="1" customWidth="1"/>
    <col min="10" max="10" width="26.5703125" bestFit="1" customWidth="1"/>
    <col min="11" max="11" width="12.42578125" customWidth="1"/>
  </cols>
  <sheetData>
    <row r="1" spans="1:9" x14ac:dyDescent="0.25">
      <c r="A1" s="1"/>
      <c r="B1" s="1"/>
      <c r="C1" s="1"/>
      <c r="D1" s="1"/>
      <c r="E1" s="1"/>
      <c r="F1" s="1"/>
      <c r="G1" s="1"/>
    </row>
    <row r="2" spans="1:9" x14ac:dyDescent="0.25">
      <c r="A2" s="1"/>
      <c r="B2" s="1"/>
      <c r="C2" s="1"/>
      <c r="D2" s="1"/>
      <c r="E2" s="1"/>
      <c r="F2" s="1"/>
      <c r="G2" s="1"/>
    </row>
    <row r="3" spans="1:9" x14ac:dyDescent="0.25">
      <c r="A3" s="1"/>
      <c r="B3" s="1"/>
      <c r="C3" s="1"/>
      <c r="D3" s="1"/>
      <c r="E3" s="1"/>
      <c r="F3" s="1"/>
      <c r="G3" s="1"/>
    </row>
    <row r="4" spans="1:9" x14ac:dyDescent="0.25">
      <c r="A4" s="1"/>
      <c r="B4" s="1"/>
      <c r="C4" s="1"/>
      <c r="D4" s="1"/>
      <c r="E4" s="1"/>
      <c r="F4" s="1"/>
      <c r="G4" s="1"/>
    </row>
    <row r="5" spans="1:9" x14ac:dyDescent="0.25">
      <c r="A5" s="1"/>
      <c r="B5" s="1"/>
      <c r="C5" s="1"/>
      <c r="D5" s="1"/>
      <c r="E5" s="1"/>
      <c r="F5" s="1"/>
      <c r="G5" s="1"/>
    </row>
    <row r="6" spans="1:9" s="107" customFormat="1" ht="15.75" x14ac:dyDescent="0.25">
      <c r="A6" s="128" t="s">
        <v>0</v>
      </c>
      <c r="B6" s="128"/>
      <c r="C6" s="128"/>
      <c r="D6" s="128"/>
      <c r="E6" s="128"/>
      <c r="F6" s="128"/>
      <c r="G6" s="128"/>
    </row>
    <row r="7" spans="1:9" ht="15.75" x14ac:dyDescent="0.25">
      <c r="A7" s="128" t="s">
        <v>1</v>
      </c>
      <c r="B7" s="128"/>
      <c r="C7" s="128"/>
      <c r="D7" s="128"/>
      <c r="E7" s="128"/>
      <c r="F7" s="128"/>
      <c r="G7" s="128"/>
    </row>
    <row r="8" spans="1:9" ht="15.75" x14ac:dyDescent="0.25">
      <c r="A8" s="129" t="s">
        <v>2</v>
      </c>
      <c r="B8" s="129"/>
      <c r="C8" s="129"/>
      <c r="D8" s="129"/>
      <c r="E8" s="129"/>
      <c r="F8" s="129"/>
      <c r="G8" s="129"/>
    </row>
    <row r="9" spans="1:9" ht="15.75" x14ac:dyDescent="0.25">
      <c r="A9" s="129" t="s">
        <v>342</v>
      </c>
      <c r="B9" s="129"/>
      <c r="C9" s="129"/>
      <c r="D9" s="129"/>
      <c r="E9" s="129"/>
      <c r="F9" s="129"/>
      <c r="G9" s="129"/>
    </row>
    <row r="10" spans="1:9" ht="57" thickBot="1" x14ac:dyDescent="0.3">
      <c r="A10" s="16" t="s">
        <v>3</v>
      </c>
      <c r="B10" s="16" t="s">
        <v>4</v>
      </c>
      <c r="C10" s="17" t="s">
        <v>339</v>
      </c>
      <c r="D10" s="17" t="s">
        <v>340</v>
      </c>
      <c r="E10" s="17" t="s">
        <v>5</v>
      </c>
      <c r="F10" s="17" t="s">
        <v>6</v>
      </c>
      <c r="G10" s="17" t="s">
        <v>7</v>
      </c>
      <c r="H10" s="17" t="s">
        <v>27</v>
      </c>
      <c r="I10" s="17" t="s">
        <v>28</v>
      </c>
    </row>
    <row r="11" spans="1:9" x14ac:dyDescent="0.25">
      <c r="A11" s="2" t="s">
        <v>8</v>
      </c>
      <c r="B11" s="3">
        <v>4</v>
      </c>
      <c r="C11" s="52">
        <v>0</v>
      </c>
      <c r="D11" s="36">
        <v>40583</v>
      </c>
      <c r="E11" s="53">
        <v>1575</v>
      </c>
      <c r="F11" s="42">
        <v>0</v>
      </c>
      <c r="G11" s="56">
        <f>+C11+D11+E11+F11</f>
        <v>42158</v>
      </c>
      <c r="H11" s="20" t="s">
        <v>29</v>
      </c>
      <c r="I11" s="57">
        <f>+G11*H11</f>
        <v>13179855.539999999</v>
      </c>
    </row>
    <row r="12" spans="1:9" s="46" customFormat="1" x14ac:dyDescent="0.25">
      <c r="A12" s="4" t="s">
        <v>8</v>
      </c>
      <c r="B12" s="5">
        <v>6</v>
      </c>
      <c r="C12" s="38">
        <v>785</v>
      </c>
      <c r="D12" s="33">
        <v>11212</v>
      </c>
      <c r="E12" s="31">
        <v>1755</v>
      </c>
      <c r="F12" s="34">
        <v>0</v>
      </c>
      <c r="G12" s="33">
        <f t="shared" ref="G12:G74" si="0">+C12+D12+E12+F12</f>
        <v>13752</v>
      </c>
      <c r="H12" s="23" t="s">
        <v>29</v>
      </c>
      <c r="I12" s="24">
        <f t="shared" ref="I12:I74" si="1">+G12*H12</f>
        <v>4299287.76</v>
      </c>
    </row>
    <row r="13" spans="1:9" x14ac:dyDescent="0.25">
      <c r="A13" s="49" t="s">
        <v>8</v>
      </c>
      <c r="B13" s="43">
        <v>8</v>
      </c>
      <c r="C13" s="38">
        <v>0</v>
      </c>
      <c r="D13" s="44">
        <v>6250</v>
      </c>
      <c r="E13" s="50">
        <v>44514</v>
      </c>
      <c r="F13" s="45">
        <v>0</v>
      </c>
      <c r="G13" s="33">
        <f t="shared" si="0"/>
        <v>50764</v>
      </c>
      <c r="H13" s="51" t="s">
        <v>29</v>
      </c>
      <c r="I13" s="24">
        <f t="shared" si="1"/>
        <v>15870349.32</v>
      </c>
    </row>
    <row r="14" spans="1:9" x14ac:dyDescent="0.25">
      <c r="A14" s="4" t="s">
        <v>8</v>
      </c>
      <c r="B14" s="5">
        <v>10</v>
      </c>
      <c r="C14" s="38">
        <v>0</v>
      </c>
      <c r="D14" s="33">
        <v>0</v>
      </c>
      <c r="E14" s="31">
        <v>6</v>
      </c>
      <c r="F14" s="34">
        <v>0</v>
      </c>
      <c r="G14" s="33">
        <f t="shared" si="0"/>
        <v>6</v>
      </c>
      <c r="H14" s="22">
        <v>312.63</v>
      </c>
      <c r="I14" s="24">
        <f t="shared" si="1"/>
        <v>1875.78</v>
      </c>
    </row>
    <row r="15" spans="1:9" x14ac:dyDescent="0.25">
      <c r="A15" s="4" t="s">
        <v>8</v>
      </c>
      <c r="B15" s="5">
        <v>12</v>
      </c>
      <c r="C15" s="38">
        <v>15</v>
      </c>
      <c r="D15" s="33">
        <v>0</v>
      </c>
      <c r="E15" s="31">
        <v>0</v>
      </c>
      <c r="F15" s="34">
        <v>0</v>
      </c>
      <c r="G15" s="33">
        <f t="shared" si="0"/>
        <v>15</v>
      </c>
      <c r="H15" s="18">
        <v>312.63</v>
      </c>
      <c r="I15" s="24">
        <f t="shared" si="1"/>
        <v>4689.45</v>
      </c>
    </row>
    <row r="16" spans="1:9" x14ac:dyDescent="0.25">
      <c r="A16" s="4" t="s">
        <v>8</v>
      </c>
      <c r="B16" s="5">
        <v>14</v>
      </c>
      <c r="C16" s="38">
        <v>636</v>
      </c>
      <c r="D16" s="33">
        <v>8305</v>
      </c>
      <c r="E16" s="31">
        <v>1605</v>
      </c>
      <c r="F16" s="34">
        <v>0</v>
      </c>
      <c r="G16" s="33">
        <f t="shared" si="0"/>
        <v>10546</v>
      </c>
      <c r="H16" s="18">
        <v>312.63</v>
      </c>
      <c r="I16" s="24">
        <f t="shared" si="1"/>
        <v>3296995.98</v>
      </c>
    </row>
    <row r="17" spans="1:11" x14ac:dyDescent="0.25">
      <c r="A17" s="4" t="s">
        <v>8</v>
      </c>
      <c r="B17" s="5">
        <v>16</v>
      </c>
      <c r="C17" s="38">
        <v>492</v>
      </c>
      <c r="D17" s="33">
        <v>8125</v>
      </c>
      <c r="E17" s="31">
        <v>1224</v>
      </c>
      <c r="F17" s="34">
        <v>0</v>
      </c>
      <c r="G17" s="33">
        <f t="shared" si="0"/>
        <v>9841</v>
      </c>
      <c r="H17" s="18">
        <v>312.63</v>
      </c>
      <c r="I17" s="24">
        <f t="shared" si="1"/>
        <v>3076591.83</v>
      </c>
    </row>
    <row r="18" spans="1:11" s="60" customFormat="1" x14ac:dyDescent="0.25">
      <c r="A18" s="4" t="s">
        <v>8</v>
      </c>
      <c r="B18" s="5">
        <v>18</v>
      </c>
      <c r="C18" s="38">
        <v>384</v>
      </c>
      <c r="D18" s="33">
        <v>2925</v>
      </c>
      <c r="E18" s="31">
        <v>1340</v>
      </c>
      <c r="F18" s="34">
        <v>0</v>
      </c>
      <c r="G18" s="33">
        <f>+C18+D18+E18+F18</f>
        <v>4649</v>
      </c>
      <c r="H18" s="18">
        <v>312.63</v>
      </c>
      <c r="I18" s="24">
        <f t="shared" si="1"/>
        <v>1453416.8699999999</v>
      </c>
    </row>
    <row r="19" spans="1:11" s="60" customFormat="1" x14ac:dyDescent="0.25">
      <c r="A19" s="4" t="s">
        <v>8</v>
      </c>
      <c r="B19" s="5">
        <v>20</v>
      </c>
      <c r="C19" s="38">
        <v>0</v>
      </c>
      <c r="D19" s="33">
        <v>9476</v>
      </c>
      <c r="E19" s="31">
        <v>1192</v>
      </c>
      <c r="F19" s="34">
        <v>0</v>
      </c>
      <c r="G19" s="33">
        <f t="shared" ref="G19:G20" si="2">+C19+D19+E19+F19</f>
        <v>10668</v>
      </c>
      <c r="H19" s="18">
        <v>312.63</v>
      </c>
      <c r="I19" s="24">
        <f t="shared" si="1"/>
        <v>3335136.84</v>
      </c>
    </row>
    <row r="20" spans="1:11" s="60" customFormat="1" x14ac:dyDescent="0.25">
      <c r="A20" s="4" t="s">
        <v>8</v>
      </c>
      <c r="B20" s="5">
        <v>22</v>
      </c>
      <c r="C20" s="38">
        <v>0</v>
      </c>
      <c r="D20" s="33">
        <v>5950</v>
      </c>
      <c r="E20" s="31">
        <v>4413</v>
      </c>
      <c r="F20" s="34">
        <v>0</v>
      </c>
      <c r="G20" s="33">
        <f t="shared" si="2"/>
        <v>10363</v>
      </c>
      <c r="H20" s="18">
        <v>312.63</v>
      </c>
      <c r="I20" s="24">
        <f t="shared" si="1"/>
        <v>3239784.69</v>
      </c>
    </row>
    <row r="21" spans="1:11" s="46" customFormat="1" x14ac:dyDescent="0.25">
      <c r="A21" s="4" t="s">
        <v>8</v>
      </c>
      <c r="B21" s="5">
        <v>24</v>
      </c>
      <c r="C21" s="38">
        <v>0</v>
      </c>
      <c r="D21" s="33">
        <v>0</v>
      </c>
      <c r="E21" s="31">
        <v>1944</v>
      </c>
      <c r="F21" s="34">
        <v>0</v>
      </c>
      <c r="G21" s="33">
        <f t="shared" si="0"/>
        <v>1944</v>
      </c>
      <c r="H21" s="18">
        <v>312.63</v>
      </c>
      <c r="I21" s="24">
        <f t="shared" si="1"/>
        <v>607752.72</v>
      </c>
    </row>
    <row r="22" spans="1:11" x14ac:dyDescent="0.25">
      <c r="A22" s="4" t="s">
        <v>8</v>
      </c>
      <c r="B22" s="5">
        <v>26</v>
      </c>
      <c r="C22" s="38">
        <v>0</v>
      </c>
      <c r="D22" s="33">
        <v>1700</v>
      </c>
      <c r="E22" s="31">
        <v>1516</v>
      </c>
      <c r="F22" s="34">
        <v>0</v>
      </c>
      <c r="G22" s="33">
        <f t="shared" si="0"/>
        <v>3216</v>
      </c>
      <c r="H22" s="18">
        <v>312.63</v>
      </c>
      <c r="I22" s="24">
        <f t="shared" si="1"/>
        <v>1005418.08</v>
      </c>
      <c r="J22" s="26"/>
      <c r="K22" s="40"/>
    </row>
    <row r="23" spans="1:11" s="46" customFormat="1" x14ac:dyDescent="0.25">
      <c r="A23" s="4" t="s">
        <v>9</v>
      </c>
      <c r="B23" s="5">
        <v>4</v>
      </c>
      <c r="C23" s="38">
        <v>0</v>
      </c>
      <c r="D23" s="33">
        <v>26783</v>
      </c>
      <c r="E23" s="31">
        <v>331</v>
      </c>
      <c r="F23" s="34">
        <v>0</v>
      </c>
      <c r="G23" s="33">
        <f t="shared" si="0"/>
        <v>27114</v>
      </c>
      <c r="H23" s="18">
        <v>312.63</v>
      </c>
      <c r="I23" s="24">
        <f t="shared" si="1"/>
        <v>8476649.8200000003</v>
      </c>
      <c r="J23" s="26"/>
      <c r="K23" s="40"/>
    </row>
    <row r="24" spans="1:11" x14ac:dyDescent="0.25">
      <c r="A24" s="4" t="s">
        <v>9</v>
      </c>
      <c r="B24" s="5">
        <v>6</v>
      </c>
      <c r="C24" s="38">
        <v>0</v>
      </c>
      <c r="D24" s="33">
        <v>21801</v>
      </c>
      <c r="E24" s="31">
        <v>778</v>
      </c>
      <c r="F24" s="34">
        <v>0</v>
      </c>
      <c r="G24" s="33">
        <f t="shared" si="0"/>
        <v>22579</v>
      </c>
      <c r="H24" s="18">
        <v>156.76</v>
      </c>
      <c r="I24" s="24">
        <f t="shared" si="1"/>
        <v>3539484.0399999996</v>
      </c>
    </row>
    <row r="25" spans="1:11" x14ac:dyDescent="0.25">
      <c r="A25" s="4" t="s">
        <v>9</v>
      </c>
      <c r="B25" s="5">
        <v>8</v>
      </c>
      <c r="C25" s="38">
        <v>0</v>
      </c>
      <c r="D25" s="33">
        <v>4080</v>
      </c>
      <c r="E25" s="31">
        <v>568</v>
      </c>
      <c r="F25" s="34">
        <v>0</v>
      </c>
      <c r="G25" s="33">
        <f t="shared" si="0"/>
        <v>4648</v>
      </c>
      <c r="H25" s="18">
        <v>156.76</v>
      </c>
      <c r="I25" s="24">
        <f t="shared" si="1"/>
        <v>728620.48</v>
      </c>
    </row>
    <row r="26" spans="1:11" x14ac:dyDescent="0.25">
      <c r="A26" s="4" t="s">
        <v>9</v>
      </c>
      <c r="B26" s="5">
        <v>10</v>
      </c>
      <c r="C26" s="38">
        <v>0</v>
      </c>
      <c r="D26" s="33">
        <v>12750</v>
      </c>
      <c r="E26" s="31">
        <v>59</v>
      </c>
      <c r="F26" s="34">
        <v>0</v>
      </c>
      <c r="G26" s="33">
        <f t="shared" si="0"/>
        <v>12809</v>
      </c>
      <c r="H26" s="18">
        <v>156.76</v>
      </c>
      <c r="I26" s="24">
        <f t="shared" si="1"/>
        <v>2007938.8399999999</v>
      </c>
    </row>
    <row r="27" spans="1:11" x14ac:dyDescent="0.25">
      <c r="A27" s="4" t="s">
        <v>9</v>
      </c>
      <c r="B27" s="5">
        <v>12</v>
      </c>
      <c r="C27" s="38">
        <v>0</v>
      </c>
      <c r="D27" s="33">
        <v>0</v>
      </c>
      <c r="E27" s="31">
        <v>40</v>
      </c>
      <c r="F27" s="34">
        <v>0</v>
      </c>
      <c r="G27" s="33">
        <f t="shared" si="0"/>
        <v>40</v>
      </c>
      <c r="H27" s="18">
        <v>156.76</v>
      </c>
      <c r="I27" s="24">
        <f t="shared" si="1"/>
        <v>6270.4</v>
      </c>
    </row>
    <row r="28" spans="1:11" x14ac:dyDescent="0.25">
      <c r="A28" s="4" t="s">
        <v>9</v>
      </c>
      <c r="B28" s="5">
        <v>14</v>
      </c>
      <c r="C28" s="38">
        <v>0</v>
      </c>
      <c r="D28" s="33">
        <v>0</v>
      </c>
      <c r="E28" s="31">
        <v>54</v>
      </c>
      <c r="F28" s="34">
        <v>0</v>
      </c>
      <c r="G28" s="33">
        <f t="shared" si="0"/>
        <v>54</v>
      </c>
      <c r="H28" s="18">
        <v>156.76</v>
      </c>
      <c r="I28" s="24">
        <f t="shared" si="1"/>
        <v>8465.0399999999991</v>
      </c>
    </row>
    <row r="29" spans="1:11" x14ac:dyDescent="0.25">
      <c r="A29" s="4" t="s">
        <v>9</v>
      </c>
      <c r="B29" s="5">
        <v>16</v>
      </c>
      <c r="C29" s="38">
        <v>0</v>
      </c>
      <c r="D29" s="33">
        <v>0</v>
      </c>
      <c r="E29" s="31">
        <v>37</v>
      </c>
      <c r="F29" s="34">
        <v>0</v>
      </c>
      <c r="G29" s="33">
        <f t="shared" si="0"/>
        <v>37</v>
      </c>
      <c r="H29" s="18">
        <v>156.76</v>
      </c>
      <c r="I29" s="24">
        <f t="shared" si="1"/>
        <v>5800.12</v>
      </c>
    </row>
    <row r="30" spans="1:11" s="46" customFormat="1" x14ac:dyDescent="0.25">
      <c r="A30" s="4" t="s">
        <v>9</v>
      </c>
      <c r="B30" s="5">
        <v>18</v>
      </c>
      <c r="C30" s="38">
        <v>0</v>
      </c>
      <c r="D30" s="33">
        <v>52200</v>
      </c>
      <c r="E30" s="31">
        <v>962</v>
      </c>
      <c r="F30" s="34">
        <v>0</v>
      </c>
      <c r="G30" s="33">
        <f t="shared" si="0"/>
        <v>53162</v>
      </c>
      <c r="H30" s="18">
        <v>156.76</v>
      </c>
      <c r="I30" s="24">
        <f t="shared" si="1"/>
        <v>8333675.1199999992</v>
      </c>
    </row>
    <row r="31" spans="1:11" x14ac:dyDescent="0.25">
      <c r="A31" s="4" t="s">
        <v>9</v>
      </c>
      <c r="B31" s="5">
        <v>20</v>
      </c>
      <c r="C31" s="38">
        <v>0</v>
      </c>
      <c r="D31" s="33">
        <v>30330</v>
      </c>
      <c r="E31" s="35">
        <v>389</v>
      </c>
      <c r="F31" s="34">
        <v>0</v>
      </c>
      <c r="G31" s="33">
        <f t="shared" si="0"/>
        <v>30719</v>
      </c>
      <c r="H31" s="18">
        <v>156.76</v>
      </c>
      <c r="I31" s="24">
        <f t="shared" si="1"/>
        <v>4815510.4399999995</v>
      </c>
    </row>
    <row r="32" spans="1:11" x14ac:dyDescent="0.25">
      <c r="A32" s="4" t="s">
        <v>10</v>
      </c>
      <c r="B32" s="5">
        <v>27</v>
      </c>
      <c r="C32" s="38">
        <v>164</v>
      </c>
      <c r="D32" s="33">
        <v>0</v>
      </c>
      <c r="E32" s="31">
        <v>30</v>
      </c>
      <c r="F32" s="34">
        <v>0</v>
      </c>
      <c r="G32" s="33">
        <f t="shared" si="0"/>
        <v>194</v>
      </c>
      <c r="H32" s="21">
        <v>477</v>
      </c>
      <c r="I32" s="24">
        <f t="shared" si="1"/>
        <v>92538</v>
      </c>
      <c r="K32" s="40"/>
    </row>
    <row r="33" spans="1:12" x14ac:dyDescent="0.25">
      <c r="A33" s="4" t="s">
        <v>10</v>
      </c>
      <c r="B33" s="5">
        <v>28</v>
      </c>
      <c r="C33" s="38">
        <v>15</v>
      </c>
      <c r="D33" s="33">
        <v>0</v>
      </c>
      <c r="E33" s="31">
        <v>0</v>
      </c>
      <c r="F33" s="34">
        <v>0</v>
      </c>
      <c r="G33" s="33">
        <f t="shared" si="0"/>
        <v>15</v>
      </c>
      <c r="H33" s="21">
        <v>477</v>
      </c>
      <c r="I33" s="24">
        <f t="shared" si="1"/>
        <v>7155</v>
      </c>
    </row>
    <row r="34" spans="1:12" x14ac:dyDescent="0.25">
      <c r="A34" s="4" t="s">
        <v>10</v>
      </c>
      <c r="B34" s="5">
        <v>29</v>
      </c>
      <c r="C34" s="38">
        <v>999</v>
      </c>
      <c r="D34" s="33">
        <v>1600</v>
      </c>
      <c r="E34" s="37">
        <v>5166</v>
      </c>
      <c r="F34" s="34">
        <v>0</v>
      </c>
      <c r="G34" s="33">
        <f t="shared" si="0"/>
        <v>7765</v>
      </c>
      <c r="H34" s="21">
        <v>477</v>
      </c>
      <c r="I34" s="24">
        <f t="shared" si="1"/>
        <v>3703905</v>
      </c>
    </row>
    <row r="35" spans="1:12" x14ac:dyDescent="0.25">
      <c r="A35" s="4" t="s">
        <v>10</v>
      </c>
      <c r="B35" s="5">
        <v>30</v>
      </c>
      <c r="C35" s="38">
        <v>141</v>
      </c>
      <c r="D35" s="33">
        <v>200</v>
      </c>
      <c r="E35" s="38">
        <v>10</v>
      </c>
      <c r="F35" s="34">
        <v>0</v>
      </c>
      <c r="G35" s="33">
        <f t="shared" si="0"/>
        <v>351</v>
      </c>
      <c r="H35" s="21">
        <v>477</v>
      </c>
      <c r="I35" s="24">
        <f t="shared" si="1"/>
        <v>167427</v>
      </c>
    </row>
    <row r="36" spans="1:12" x14ac:dyDescent="0.25">
      <c r="A36" s="4" t="s">
        <v>10</v>
      </c>
      <c r="B36" s="5">
        <v>31</v>
      </c>
      <c r="C36" s="38">
        <v>8</v>
      </c>
      <c r="D36" s="33">
        <v>5300</v>
      </c>
      <c r="E36" s="38">
        <v>7320</v>
      </c>
      <c r="F36" s="34">
        <v>0</v>
      </c>
      <c r="G36" s="33">
        <f t="shared" si="0"/>
        <v>12628</v>
      </c>
      <c r="H36" s="21">
        <v>477</v>
      </c>
      <c r="I36" s="24">
        <f t="shared" si="1"/>
        <v>6023556</v>
      </c>
    </row>
    <row r="37" spans="1:12" x14ac:dyDescent="0.25">
      <c r="A37" s="4" t="s">
        <v>10</v>
      </c>
      <c r="B37" s="5">
        <v>32</v>
      </c>
      <c r="C37" s="38">
        <v>137</v>
      </c>
      <c r="D37" s="33">
        <v>680</v>
      </c>
      <c r="E37" s="31">
        <v>0</v>
      </c>
      <c r="F37" s="34">
        <v>0</v>
      </c>
      <c r="G37" s="33">
        <f t="shared" si="0"/>
        <v>817</v>
      </c>
      <c r="H37" s="21">
        <v>477</v>
      </c>
      <c r="I37" s="24">
        <f t="shared" si="1"/>
        <v>389709</v>
      </c>
    </row>
    <row r="38" spans="1:12" x14ac:dyDescent="0.25">
      <c r="A38" s="4" t="s">
        <v>10</v>
      </c>
      <c r="B38" s="5">
        <v>33</v>
      </c>
      <c r="C38" s="38">
        <v>1017</v>
      </c>
      <c r="D38" s="33">
        <v>0</v>
      </c>
      <c r="E38" s="31">
        <v>0</v>
      </c>
      <c r="F38" s="34">
        <v>0</v>
      </c>
      <c r="G38" s="33">
        <f t="shared" si="0"/>
        <v>1017</v>
      </c>
      <c r="H38" s="21">
        <v>477</v>
      </c>
      <c r="I38" s="24">
        <f t="shared" si="1"/>
        <v>485109</v>
      </c>
    </row>
    <row r="39" spans="1:12" x14ac:dyDescent="0.25">
      <c r="A39" s="4" t="s">
        <v>10</v>
      </c>
      <c r="B39" s="5">
        <v>34</v>
      </c>
      <c r="C39" s="38">
        <v>8021</v>
      </c>
      <c r="D39" s="33">
        <v>9600</v>
      </c>
      <c r="E39" s="37">
        <v>1420</v>
      </c>
      <c r="F39" s="34">
        <v>0</v>
      </c>
      <c r="G39" s="33">
        <f t="shared" si="0"/>
        <v>19041</v>
      </c>
      <c r="H39" s="21">
        <v>500</v>
      </c>
      <c r="I39" s="24">
        <f t="shared" si="1"/>
        <v>9520500</v>
      </c>
    </row>
    <row r="40" spans="1:12" x14ac:dyDescent="0.25">
      <c r="A40" s="4" t="s">
        <v>10</v>
      </c>
      <c r="B40" s="5">
        <v>35</v>
      </c>
      <c r="C40" s="38">
        <v>8280</v>
      </c>
      <c r="D40" s="33">
        <v>7640</v>
      </c>
      <c r="E40" s="31">
        <v>0</v>
      </c>
      <c r="F40" s="34">
        <v>0</v>
      </c>
      <c r="G40" s="33">
        <f t="shared" si="0"/>
        <v>15920</v>
      </c>
      <c r="H40" s="21">
        <v>500</v>
      </c>
      <c r="I40" s="24">
        <f t="shared" si="1"/>
        <v>7960000</v>
      </c>
    </row>
    <row r="41" spans="1:12" x14ac:dyDescent="0.25">
      <c r="A41" s="4" t="s">
        <v>10</v>
      </c>
      <c r="B41" s="5">
        <v>36</v>
      </c>
      <c r="C41" s="38">
        <v>8364</v>
      </c>
      <c r="D41" s="33">
        <v>12240</v>
      </c>
      <c r="E41" s="31">
        <v>340</v>
      </c>
      <c r="F41" s="34">
        <v>0</v>
      </c>
      <c r="G41" s="33">
        <f t="shared" si="0"/>
        <v>20944</v>
      </c>
      <c r="H41" s="21">
        <v>500</v>
      </c>
      <c r="I41" s="24">
        <f t="shared" si="1"/>
        <v>10472000</v>
      </c>
    </row>
    <row r="42" spans="1:12" x14ac:dyDescent="0.25">
      <c r="A42" s="4" t="s">
        <v>10</v>
      </c>
      <c r="B42" s="5">
        <v>37</v>
      </c>
      <c r="C42" s="38">
        <v>9695</v>
      </c>
      <c r="D42" s="33">
        <v>12480</v>
      </c>
      <c r="E42" s="31">
        <v>1280</v>
      </c>
      <c r="F42" s="34">
        <v>0</v>
      </c>
      <c r="G42" s="33">
        <f t="shared" si="0"/>
        <v>23455</v>
      </c>
      <c r="H42" s="21">
        <v>500</v>
      </c>
      <c r="I42" s="24">
        <f t="shared" si="1"/>
        <v>11727500</v>
      </c>
    </row>
    <row r="43" spans="1:12" x14ac:dyDescent="0.25">
      <c r="A43" s="4" t="s">
        <v>10</v>
      </c>
      <c r="B43" s="5">
        <v>38</v>
      </c>
      <c r="C43" s="38">
        <v>8845</v>
      </c>
      <c r="D43" s="33">
        <v>11100</v>
      </c>
      <c r="E43" s="31">
        <v>1529</v>
      </c>
      <c r="F43" s="34">
        <v>0</v>
      </c>
      <c r="G43" s="33">
        <f t="shared" si="0"/>
        <v>21474</v>
      </c>
      <c r="H43" s="21">
        <v>500</v>
      </c>
      <c r="I43" s="24">
        <f t="shared" si="1"/>
        <v>10737000</v>
      </c>
    </row>
    <row r="44" spans="1:12" x14ac:dyDescent="0.25">
      <c r="A44" s="4" t="s">
        <v>10</v>
      </c>
      <c r="B44" s="5">
        <v>39</v>
      </c>
      <c r="C44" s="38">
        <v>7807</v>
      </c>
      <c r="D44" s="33">
        <v>11640</v>
      </c>
      <c r="E44" s="31">
        <v>1540</v>
      </c>
      <c r="F44" s="34">
        <v>0</v>
      </c>
      <c r="G44" s="33">
        <f t="shared" si="0"/>
        <v>20987</v>
      </c>
      <c r="H44" s="21">
        <v>500</v>
      </c>
      <c r="I44" s="24">
        <f t="shared" si="1"/>
        <v>10493500</v>
      </c>
      <c r="K44" s="46"/>
      <c r="L44" s="40"/>
    </row>
    <row r="45" spans="1:12" x14ac:dyDescent="0.25">
      <c r="A45" s="4" t="s">
        <v>10</v>
      </c>
      <c r="B45" s="5">
        <v>40</v>
      </c>
      <c r="C45" s="38">
        <v>6334</v>
      </c>
      <c r="D45" s="33">
        <v>7460</v>
      </c>
      <c r="E45" s="37">
        <v>1520</v>
      </c>
      <c r="F45" s="34">
        <v>0</v>
      </c>
      <c r="G45" s="33">
        <f t="shared" si="0"/>
        <v>15314</v>
      </c>
      <c r="H45" s="21">
        <v>500</v>
      </c>
      <c r="I45" s="24">
        <f t="shared" si="1"/>
        <v>7657000</v>
      </c>
      <c r="K45" s="46"/>
      <c r="L45" s="40"/>
    </row>
    <row r="46" spans="1:12" x14ac:dyDescent="0.25">
      <c r="A46" s="4" t="s">
        <v>10</v>
      </c>
      <c r="B46" s="5">
        <v>41</v>
      </c>
      <c r="C46" s="38">
        <v>3122</v>
      </c>
      <c r="D46" s="33">
        <v>7400</v>
      </c>
      <c r="E46" s="31">
        <v>2020</v>
      </c>
      <c r="F46" s="34">
        <v>0</v>
      </c>
      <c r="G46" s="33">
        <f t="shared" si="0"/>
        <v>12542</v>
      </c>
      <c r="H46" s="21">
        <v>500</v>
      </c>
      <c r="I46" s="24">
        <f t="shared" si="1"/>
        <v>6271000</v>
      </c>
      <c r="K46" s="46"/>
      <c r="L46" s="40"/>
    </row>
    <row r="47" spans="1:12" x14ac:dyDescent="0.25">
      <c r="A47" s="4" t="s">
        <v>10</v>
      </c>
      <c r="B47" s="5">
        <v>42</v>
      </c>
      <c r="C47" s="38">
        <v>2330</v>
      </c>
      <c r="D47" s="33">
        <v>3080</v>
      </c>
      <c r="E47" s="31">
        <v>900</v>
      </c>
      <c r="F47" s="34">
        <v>0</v>
      </c>
      <c r="G47" s="33">
        <f t="shared" si="0"/>
        <v>6310</v>
      </c>
      <c r="H47" s="21">
        <v>500</v>
      </c>
      <c r="I47" s="24">
        <f t="shared" si="1"/>
        <v>3155000</v>
      </c>
      <c r="K47" s="46"/>
      <c r="L47" s="40"/>
    </row>
    <row r="48" spans="1:12" x14ac:dyDescent="0.25">
      <c r="A48" s="4" t="s">
        <v>11</v>
      </c>
      <c r="B48" s="5">
        <v>27</v>
      </c>
      <c r="C48" s="38">
        <v>165</v>
      </c>
      <c r="D48" s="33">
        <v>481</v>
      </c>
      <c r="E48" s="31">
        <v>0</v>
      </c>
      <c r="F48" s="34">
        <v>0</v>
      </c>
      <c r="G48" s="33">
        <f t="shared" si="0"/>
        <v>646</v>
      </c>
      <c r="H48" s="21">
        <v>477</v>
      </c>
      <c r="I48" s="24">
        <f t="shared" si="1"/>
        <v>308142</v>
      </c>
      <c r="K48" s="46"/>
      <c r="L48" s="40"/>
    </row>
    <row r="49" spans="1:12" x14ac:dyDescent="0.25">
      <c r="A49" s="4" t="s">
        <v>11</v>
      </c>
      <c r="B49" s="5">
        <v>28</v>
      </c>
      <c r="C49" s="38">
        <v>1061</v>
      </c>
      <c r="D49" s="33">
        <v>740</v>
      </c>
      <c r="E49" s="38">
        <v>0</v>
      </c>
      <c r="F49" s="34">
        <v>0</v>
      </c>
      <c r="G49" s="33">
        <f t="shared" si="0"/>
        <v>1801</v>
      </c>
      <c r="H49" s="21">
        <v>477</v>
      </c>
      <c r="I49" s="24">
        <f t="shared" si="1"/>
        <v>859077</v>
      </c>
    </row>
    <row r="50" spans="1:12" x14ac:dyDescent="0.25">
      <c r="A50" s="4" t="s">
        <v>11</v>
      </c>
      <c r="B50" s="5">
        <v>29</v>
      </c>
      <c r="C50" s="38">
        <v>4754</v>
      </c>
      <c r="D50" s="33">
        <v>12240</v>
      </c>
      <c r="E50" s="38">
        <v>7060</v>
      </c>
      <c r="F50" s="34">
        <v>0</v>
      </c>
      <c r="G50" s="33">
        <f t="shared" si="0"/>
        <v>24054</v>
      </c>
      <c r="H50" s="21">
        <v>477</v>
      </c>
      <c r="I50" s="24">
        <f t="shared" si="1"/>
        <v>11473758</v>
      </c>
      <c r="L50" s="41"/>
    </row>
    <row r="51" spans="1:12" x14ac:dyDescent="0.25">
      <c r="A51" s="4" t="s">
        <v>11</v>
      </c>
      <c r="B51" s="5">
        <v>30</v>
      </c>
      <c r="C51" s="38">
        <v>1406</v>
      </c>
      <c r="D51" s="33">
        <v>5840</v>
      </c>
      <c r="E51" s="38">
        <v>20</v>
      </c>
      <c r="F51" s="34">
        <v>0</v>
      </c>
      <c r="G51" s="33">
        <f t="shared" si="0"/>
        <v>7266</v>
      </c>
      <c r="H51" s="21">
        <v>477</v>
      </c>
      <c r="I51" s="24">
        <f t="shared" si="1"/>
        <v>3465882</v>
      </c>
    </row>
    <row r="52" spans="1:12" x14ac:dyDescent="0.25">
      <c r="A52" s="4" t="s">
        <v>11</v>
      </c>
      <c r="B52" s="5">
        <v>31</v>
      </c>
      <c r="C52" s="38">
        <v>5104</v>
      </c>
      <c r="D52" s="33">
        <v>1860</v>
      </c>
      <c r="E52" s="38">
        <v>0</v>
      </c>
      <c r="F52" s="34">
        <v>0</v>
      </c>
      <c r="G52" s="33">
        <f t="shared" si="0"/>
        <v>6964</v>
      </c>
      <c r="H52" s="21">
        <v>477</v>
      </c>
      <c r="I52" s="24">
        <f t="shared" si="1"/>
        <v>3321828</v>
      </c>
    </row>
    <row r="53" spans="1:12" x14ac:dyDescent="0.25">
      <c r="A53" s="4" t="s">
        <v>11</v>
      </c>
      <c r="B53" s="5">
        <v>32</v>
      </c>
      <c r="C53" s="38">
        <v>2544</v>
      </c>
      <c r="D53" s="33">
        <v>4100</v>
      </c>
      <c r="E53" s="38">
        <v>0</v>
      </c>
      <c r="F53" s="34">
        <v>0</v>
      </c>
      <c r="G53" s="33">
        <f t="shared" si="0"/>
        <v>6644</v>
      </c>
      <c r="H53" s="21">
        <v>477</v>
      </c>
      <c r="I53" s="24">
        <f t="shared" si="1"/>
        <v>3169188</v>
      </c>
    </row>
    <row r="54" spans="1:12" x14ac:dyDescent="0.25">
      <c r="A54" s="4" t="s">
        <v>11</v>
      </c>
      <c r="B54" s="5">
        <v>33</v>
      </c>
      <c r="C54" s="38">
        <v>2469</v>
      </c>
      <c r="D54" s="33">
        <v>800</v>
      </c>
      <c r="E54" s="38">
        <v>20</v>
      </c>
      <c r="F54" s="34">
        <v>0</v>
      </c>
      <c r="G54" s="33">
        <f t="shared" si="0"/>
        <v>3289</v>
      </c>
      <c r="H54" s="21">
        <v>477</v>
      </c>
      <c r="I54" s="24">
        <f t="shared" si="1"/>
        <v>1568853</v>
      </c>
    </row>
    <row r="55" spans="1:12" x14ac:dyDescent="0.25">
      <c r="A55" s="4" t="s">
        <v>11</v>
      </c>
      <c r="B55" s="5">
        <v>34</v>
      </c>
      <c r="C55" s="38">
        <v>5358</v>
      </c>
      <c r="D55" s="33">
        <v>4760</v>
      </c>
      <c r="E55" s="31">
        <v>230</v>
      </c>
      <c r="F55" s="34">
        <v>0</v>
      </c>
      <c r="G55" s="33">
        <f t="shared" si="0"/>
        <v>10348</v>
      </c>
      <c r="H55" s="21">
        <v>500</v>
      </c>
      <c r="I55" s="24">
        <f t="shared" si="1"/>
        <v>5174000</v>
      </c>
    </row>
    <row r="56" spans="1:12" x14ac:dyDescent="0.25">
      <c r="A56" s="4" t="s">
        <v>11</v>
      </c>
      <c r="B56" s="5">
        <v>35</v>
      </c>
      <c r="C56" s="38">
        <v>7197</v>
      </c>
      <c r="D56" s="33">
        <v>1500</v>
      </c>
      <c r="E56" s="31">
        <v>250</v>
      </c>
      <c r="F56" s="34">
        <v>0</v>
      </c>
      <c r="G56" s="33">
        <f t="shared" si="0"/>
        <v>8947</v>
      </c>
      <c r="H56" s="21">
        <v>500</v>
      </c>
      <c r="I56" s="24">
        <f t="shared" si="1"/>
        <v>4473500</v>
      </c>
    </row>
    <row r="57" spans="1:12" x14ac:dyDescent="0.25">
      <c r="A57" s="4" t="s">
        <v>11</v>
      </c>
      <c r="B57" s="5">
        <v>36</v>
      </c>
      <c r="C57" s="38">
        <v>4000</v>
      </c>
      <c r="D57" s="33">
        <v>0</v>
      </c>
      <c r="E57" s="31">
        <v>60</v>
      </c>
      <c r="F57" s="34">
        <v>0</v>
      </c>
      <c r="G57" s="33">
        <f t="shared" si="0"/>
        <v>4060</v>
      </c>
      <c r="H57" s="21">
        <v>500</v>
      </c>
      <c r="I57" s="24">
        <f t="shared" si="1"/>
        <v>2030000</v>
      </c>
    </row>
    <row r="58" spans="1:12" x14ac:dyDescent="0.25">
      <c r="A58" s="4" t="s">
        <v>11</v>
      </c>
      <c r="B58" s="5">
        <v>37</v>
      </c>
      <c r="C58" s="38">
        <v>233</v>
      </c>
      <c r="D58" s="33">
        <v>1840</v>
      </c>
      <c r="E58" s="31">
        <v>644</v>
      </c>
      <c r="F58" s="34">
        <v>0</v>
      </c>
      <c r="G58" s="33">
        <f t="shared" si="0"/>
        <v>2717</v>
      </c>
      <c r="H58" s="21">
        <v>500</v>
      </c>
      <c r="I58" s="24">
        <f t="shared" si="1"/>
        <v>1358500</v>
      </c>
    </row>
    <row r="59" spans="1:12" x14ac:dyDescent="0.25">
      <c r="A59" s="4" t="s">
        <v>11</v>
      </c>
      <c r="B59" s="5">
        <v>38</v>
      </c>
      <c r="C59" s="38">
        <v>6168</v>
      </c>
      <c r="D59" s="33">
        <v>0</v>
      </c>
      <c r="E59" s="31">
        <v>195</v>
      </c>
      <c r="F59" s="34">
        <v>0</v>
      </c>
      <c r="G59" s="33">
        <f t="shared" si="0"/>
        <v>6363</v>
      </c>
      <c r="H59" s="21">
        <v>500</v>
      </c>
      <c r="I59" s="24">
        <f t="shared" si="1"/>
        <v>3181500</v>
      </c>
    </row>
    <row r="60" spans="1:12" x14ac:dyDescent="0.25">
      <c r="A60" s="4" t="s">
        <v>11</v>
      </c>
      <c r="B60" s="5">
        <v>39</v>
      </c>
      <c r="C60" s="38">
        <v>5114</v>
      </c>
      <c r="D60" s="33">
        <v>4820</v>
      </c>
      <c r="E60" s="31">
        <v>1657</v>
      </c>
      <c r="F60" s="34">
        <v>0</v>
      </c>
      <c r="G60" s="33">
        <f t="shared" si="0"/>
        <v>11591</v>
      </c>
      <c r="H60" s="21">
        <v>500</v>
      </c>
      <c r="I60" s="24">
        <f t="shared" si="1"/>
        <v>5795500</v>
      </c>
    </row>
    <row r="61" spans="1:12" s="60" customFormat="1" x14ac:dyDescent="0.25">
      <c r="A61" s="4" t="s">
        <v>11</v>
      </c>
      <c r="B61" s="5">
        <v>40</v>
      </c>
      <c r="C61" s="38">
        <v>2619</v>
      </c>
      <c r="D61" s="33">
        <v>1200</v>
      </c>
      <c r="E61" s="31">
        <v>1049</v>
      </c>
      <c r="F61" s="34">
        <v>0</v>
      </c>
      <c r="G61" s="33">
        <f>+C61+D61+E61+F61</f>
        <v>4868</v>
      </c>
      <c r="H61" s="21">
        <v>500</v>
      </c>
      <c r="I61" s="24">
        <f t="shared" si="1"/>
        <v>2434000</v>
      </c>
    </row>
    <row r="62" spans="1:12" s="60" customFormat="1" x14ac:dyDescent="0.25">
      <c r="A62" s="4" t="s">
        <v>11</v>
      </c>
      <c r="B62" s="5">
        <v>41</v>
      </c>
      <c r="C62" s="38">
        <v>2173</v>
      </c>
      <c r="D62" s="33">
        <v>3940</v>
      </c>
      <c r="E62" s="31">
        <v>903</v>
      </c>
      <c r="F62" s="34">
        <v>0</v>
      </c>
      <c r="G62" s="33">
        <f>+C62+D62+E62+F62</f>
        <v>7016</v>
      </c>
      <c r="H62" s="21">
        <v>500</v>
      </c>
      <c r="I62" s="24">
        <f t="shared" si="1"/>
        <v>3508000</v>
      </c>
    </row>
    <row r="63" spans="1:12" s="60" customFormat="1" x14ac:dyDescent="0.25">
      <c r="A63" s="4" t="s">
        <v>11</v>
      </c>
      <c r="B63" s="5">
        <v>42</v>
      </c>
      <c r="C63" s="38">
        <v>1126</v>
      </c>
      <c r="D63" s="33">
        <v>0</v>
      </c>
      <c r="E63" s="31">
        <v>1145</v>
      </c>
      <c r="F63" s="34">
        <v>0</v>
      </c>
      <c r="G63" s="33">
        <f>+C63+D63+E63+F63</f>
        <v>2271</v>
      </c>
      <c r="H63" s="21">
        <v>500</v>
      </c>
      <c r="I63" s="24">
        <f t="shared" si="1"/>
        <v>1135500</v>
      </c>
    </row>
    <row r="64" spans="1:12" x14ac:dyDescent="0.25">
      <c r="A64" s="4" t="s">
        <v>11</v>
      </c>
      <c r="B64" s="5">
        <v>43</v>
      </c>
      <c r="C64" s="31">
        <v>0</v>
      </c>
      <c r="D64" s="33">
        <v>0</v>
      </c>
      <c r="E64" s="31">
        <v>1148</v>
      </c>
      <c r="F64" s="34">
        <v>0</v>
      </c>
      <c r="G64" s="33">
        <f>+C64+D64+E61+F64</f>
        <v>1049</v>
      </c>
      <c r="H64" s="21">
        <v>500</v>
      </c>
      <c r="I64" s="24">
        <f t="shared" si="1"/>
        <v>524500</v>
      </c>
    </row>
    <row r="65" spans="1:9" x14ac:dyDescent="0.25">
      <c r="A65" s="4" t="s">
        <v>11</v>
      </c>
      <c r="B65" s="5">
        <v>44</v>
      </c>
      <c r="C65" s="31">
        <v>0</v>
      </c>
      <c r="D65" s="33">
        <v>0</v>
      </c>
      <c r="E65" s="31">
        <v>616</v>
      </c>
      <c r="F65" s="34">
        <v>0</v>
      </c>
      <c r="G65" s="33">
        <f>+C65+D65+E62+F65</f>
        <v>903</v>
      </c>
      <c r="H65" s="21">
        <v>500</v>
      </c>
      <c r="I65" s="24">
        <f t="shared" si="1"/>
        <v>451500</v>
      </c>
    </row>
    <row r="66" spans="1:9" x14ac:dyDescent="0.25">
      <c r="A66" s="4" t="s">
        <v>11</v>
      </c>
      <c r="B66" s="5">
        <v>45</v>
      </c>
      <c r="C66" s="31">
        <v>0</v>
      </c>
      <c r="D66" s="33">
        <v>0</v>
      </c>
      <c r="E66" s="31">
        <v>224</v>
      </c>
      <c r="F66" s="34">
        <v>0</v>
      </c>
      <c r="G66" s="33">
        <f>+C66+D66+E63+F66</f>
        <v>1145</v>
      </c>
      <c r="H66" s="21">
        <v>500</v>
      </c>
      <c r="I66" s="24">
        <f t="shared" si="1"/>
        <v>572500</v>
      </c>
    </row>
    <row r="67" spans="1:9" x14ac:dyDescent="0.25">
      <c r="A67" s="4" t="s">
        <v>12</v>
      </c>
      <c r="B67" s="5">
        <v>5</v>
      </c>
      <c r="C67" s="31">
        <v>4500</v>
      </c>
      <c r="D67" s="31">
        <v>16712</v>
      </c>
      <c r="E67" s="31">
        <v>0</v>
      </c>
      <c r="F67" s="34">
        <v>0</v>
      </c>
      <c r="G67" s="33">
        <f t="shared" si="0"/>
        <v>21212</v>
      </c>
      <c r="H67" s="18">
        <v>30.48</v>
      </c>
      <c r="I67" s="24">
        <f t="shared" si="1"/>
        <v>646541.76</v>
      </c>
    </row>
    <row r="68" spans="1:9" x14ac:dyDescent="0.25">
      <c r="A68" s="4" t="s">
        <v>12</v>
      </c>
      <c r="B68" s="5">
        <v>6</v>
      </c>
      <c r="C68" s="38">
        <v>0</v>
      </c>
      <c r="D68" s="33">
        <v>3600</v>
      </c>
      <c r="E68" s="31">
        <v>0</v>
      </c>
      <c r="F68" s="34">
        <v>0</v>
      </c>
      <c r="G68" s="33">
        <f t="shared" si="0"/>
        <v>3600</v>
      </c>
      <c r="H68" s="18">
        <v>30.48</v>
      </c>
      <c r="I68" s="24">
        <f t="shared" si="1"/>
        <v>109728</v>
      </c>
    </row>
    <row r="69" spans="1:9" x14ac:dyDescent="0.25">
      <c r="A69" s="4" t="s">
        <v>12</v>
      </c>
      <c r="B69" s="5">
        <v>7</v>
      </c>
      <c r="C69" s="38">
        <v>0</v>
      </c>
      <c r="D69" s="33">
        <v>52800</v>
      </c>
      <c r="E69" s="31">
        <v>0</v>
      </c>
      <c r="F69" s="34">
        <v>0</v>
      </c>
      <c r="G69" s="33">
        <f t="shared" si="0"/>
        <v>52800</v>
      </c>
      <c r="H69" s="18">
        <v>30.48</v>
      </c>
      <c r="I69" s="24">
        <f t="shared" si="1"/>
        <v>1609344</v>
      </c>
    </row>
    <row r="70" spans="1:9" x14ac:dyDescent="0.25">
      <c r="A70" s="4" t="s">
        <v>12</v>
      </c>
      <c r="B70" s="5">
        <v>8</v>
      </c>
      <c r="C70" s="38">
        <v>2400</v>
      </c>
      <c r="D70" s="33">
        <v>69000</v>
      </c>
      <c r="E70" s="31">
        <v>0</v>
      </c>
      <c r="F70" s="34">
        <v>0</v>
      </c>
      <c r="G70" s="33">
        <f t="shared" si="0"/>
        <v>71400</v>
      </c>
      <c r="H70" s="18">
        <v>31.41</v>
      </c>
      <c r="I70" s="24">
        <f t="shared" si="1"/>
        <v>2242674</v>
      </c>
    </row>
    <row r="71" spans="1:9" x14ac:dyDescent="0.25">
      <c r="A71" s="4" t="s">
        <v>12</v>
      </c>
      <c r="B71" s="5">
        <v>9</v>
      </c>
      <c r="C71" s="38">
        <v>0</v>
      </c>
      <c r="D71" s="33">
        <v>88500</v>
      </c>
      <c r="E71" s="31">
        <v>0</v>
      </c>
      <c r="F71" s="34">
        <v>0</v>
      </c>
      <c r="G71" s="33">
        <f t="shared" si="0"/>
        <v>88500</v>
      </c>
      <c r="H71" s="18">
        <v>31.41</v>
      </c>
      <c r="I71" s="24">
        <f t="shared" si="1"/>
        <v>2779785</v>
      </c>
    </row>
    <row r="72" spans="1:9" x14ac:dyDescent="0.25">
      <c r="A72" s="4" t="s">
        <v>12</v>
      </c>
      <c r="B72" s="5">
        <v>10</v>
      </c>
      <c r="C72" s="38">
        <v>0</v>
      </c>
      <c r="D72" s="33">
        <v>18312</v>
      </c>
      <c r="E72" s="31">
        <v>0</v>
      </c>
      <c r="F72" s="34">
        <v>0</v>
      </c>
      <c r="G72" s="33">
        <f t="shared" si="0"/>
        <v>18312</v>
      </c>
      <c r="H72" s="18">
        <v>31.41</v>
      </c>
      <c r="I72" s="24">
        <f t="shared" si="1"/>
        <v>575179.92000000004</v>
      </c>
    </row>
    <row r="73" spans="1:9" x14ac:dyDescent="0.25">
      <c r="A73" s="4" t="s">
        <v>13</v>
      </c>
      <c r="B73" s="43" t="s">
        <v>14</v>
      </c>
      <c r="C73" s="38">
        <v>0</v>
      </c>
      <c r="D73" s="44">
        <v>0</v>
      </c>
      <c r="E73" s="31">
        <v>0</v>
      </c>
      <c r="F73" s="45">
        <v>0</v>
      </c>
      <c r="G73" s="33">
        <f t="shared" si="0"/>
        <v>0</v>
      </c>
      <c r="H73" s="21">
        <v>436.6</v>
      </c>
      <c r="I73" s="24">
        <f t="shared" si="1"/>
        <v>0</v>
      </c>
    </row>
    <row r="74" spans="1:9" ht="15.75" thickBot="1" x14ac:dyDescent="0.3">
      <c r="A74" s="6" t="s">
        <v>13</v>
      </c>
      <c r="B74" s="7" t="s">
        <v>15</v>
      </c>
      <c r="C74" s="54">
        <v>65164</v>
      </c>
      <c r="D74" s="39">
        <v>27384</v>
      </c>
      <c r="E74" s="32">
        <v>54334</v>
      </c>
      <c r="F74" s="39">
        <v>840</v>
      </c>
      <c r="G74" s="58">
        <f t="shared" si="0"/>
        <v>147722</v>
      </c>
      <c r="H74" s="19">
        <v>394.65</v>
      </c>
      <c r="I74" s="59">
        <f t="shared" si="1"/>
        <v>58298487.299999997</v>
      </c>
    </row>
    <row r="75" spans="1:9" ht="15.75" thickBot="1" x14ac:dyDescent="0.3">
      <c r="I75" s="55">
        <f>SUM(I11:I74)</f>
        <v>287223936.13999993</v>
      </c>
    </row>
    <row r="76" spans="1:9" ht="15.75" thickTop="1" x14ac:dyDescent="0.25"/>
    <row r="77" spans="1:9" ht="16.5" thickBot="1" x14ac:dyDescent="0.3">
      <c r="B77" s="130" t="s">
        <v>16</v>
      </c>
      <c r="C77" s="130"/>
      <c r="D77" s="130"/>
    </row>
    <row r="78" spans="1:9" ht="15" customHeight="1" x14ac:dyDescent="0.25">
      <c r="B78" s="131" t="s">
        <v>17</v>
      </c>
      <c r="C78" s="47"/>
      <c r="D78" s="133" t="s">
        <v>18</v>
      </c>
      <c r="E78" s="135" t="s">
        <v>30</v>
      </c>
    </row>
    <row r="79" spans="1:9" ht="15.75" customHeight="1" thickBot="1" x14ac:dyDescent="0.3">
      <c r="B79" s="132"/>
      <c r="C79" s="48"/>
      <c r="D79" s="134"/>
      <c r="E79" s="136"/>
    </row>
    <row r="80" spans="1:9" x14ac:dyDescent="0.25">
      <c r="B80" s="8" t="s">
        <v>19</v>
      </c>
      <c r="C80" s="8"/>
      <c r="D80" s="9">
        <f>+G11+G13+G14+G15+G16+G17+G22+G12+G21+G18+G19+G20</f>
        <v>157922</v>
      </c>
      <c r="E80" s="27">
        <f>+I11+I13+I14+I15+I16+I17+I22+I12+I21+I18+I19+I20</f>
        <v>49371154.859999985</v>
      </c>
    </row>
    <row r="81" spans="2:13" x14ac:dyDescent="0.25">
      <c r="B81" s="10" t="s">
        <v>20</v>
      </c>
      <c r="C81" s="10"/>
      <c r="D81" s="11">
        <f>+G24+G25+G26+G27+G28+G29+G31+G23+G30</f>
        <v>151162</v>
      </c>
      <c r="E81" s="28">
        <f>+I24+I25+I26+I27+I28+I29+I31+I30+I23</f>
        <v>27922414.299999997</v>
      </c>
    </row>
    <row r="82" spans="2:13" x14ac:dyDescent="0.25">
      <c r="B82" s="10" t="s">
        <v>21</v>
      </c>
      <c r="C82" s="10"/>
      <c r="D82" s="11">
        <f>+G32+G33+G34+G35+G36+G37+G38+G39+G40+G41+G42+G43+G44+G45+G46+G47</f>
        <v>178774</v>
      </c>
      <c r="E82" s="28">
        <f>+I32+I33+I34+I35+I36+I37+I38+I39+I40+I41+I42+I43+I44+I45+I46++I47</f>
        <v>88862899</v>
      </c>
    </row>
    <row r="83" spans="2:13" x14ac:dyDescent="0.25">
      <c r="B83" s="10" t="s">
        <v>22</v>
      </c>
      <c r="C83" s="10"/>
      <c r="D83" s="11">
        <f>+G48+G49+G50+G51+G52+G53+G54+G55+G56+G57+G58+G59+G64+G60++G65+G66+G61+G62+G63</f>
        <v>111942</v>
      </c>
      <c r="E83" s="28">
        <f>+I48+I49+I50+I51+I52+I53+I54+I55+I56+I57+I58+I59+I60+I64+I65+I66+I61+I62+I63</f>
        <v>54805728</v>
      </c>
    </row>
    <row r="84" spans="2:13" x14ac:dyDescent="0.25">
      <c r="B84" s="12" t="s">
        <v>23</v>
      </c>
      <c r="C84" s="12"/>
      <c r="D84" s="13">
        <f>SUM(D82:D83)</f>
        <v>290716</v>
      </c>
      <c r="E84" s="29">
        <f>SUM(E82:E83)</f>
        <v>143668627</v>
      </c>
    </row>
    <row r="85" spans="2:13" x14ac:dyDescent="0.25">
      <c r="B85" s="10" t="s">
        <v>24</v>
      </c>
      <c r="C85" s="10"/>
      <c r="D85" s="11">
        <f>+G67+G68+G69+G70+G71+G72</f>
        <v>255824</v>
      </c>
      <c r="E85" s="28">
        <f>+I67+I68+I69+I70+I71+I72</f>
        <v>7963252.6799999997</v>
      </c>
    </row>
    <row r="86" spans="2:13" x14ac:dyDescent="0.25">
      <c r="B86" s="10" t="s">
        <v>25</v>
      </c>
      <c r="C86" s="10"/>
      <c r="D86" s="11">
        <f>+G73</f>
        <v>0</v>
      </c>
      <c r="E86" s="28">
        <f>+I73</f>
        <v>0</v>
      </c>
    </row>
    <row r="87" spans="2:13" ht="15.75" thickBot="1" x14ac:dyDescent="0.3">
      <c r="B87" s="14" t="s">
        <v>26</v>
      </c>
      <c r="C87" s="14"/>
      <c r="D87" s="15">
        <f>+G74</f>
        <v>147722</v>
      </c>
      <c r="E87" s="30">
        <f>+I74</f>
        <v>58298487.299999997</v>
      </c>
    </row>
    <row r="88" spans="2:13" ht="15.75" thickBot="1" x14ac:dyDescent="0.3">
      <c r="E88" s="25">
        <f>+E80+E81+E84+E85+E86+E87</f>
        <v>287223936.13999999</v>
      </c>
    </row>
    <row r="89" spans="2:13" ht="15.75" thickTop="1" x14ac:dyDescent="0.25"/>
    <row r="94" spans="2:13" x14ac:dyDescent="0.25">
      <c r="J94" s="46"/>
      <c r="M94" s="46"/>
    </row>
    <row r="95" spans="2:13" x14ac:dyDescent="0.25">
      <c r="J95" s="46"/>
      <c r="M95" s="46"/>
    </row>
    <row r="96" spans="2:13" x14ac:dyDescent="0.25">
      <c r="J96" s="46"/>
      <c r="M96" s="46"/>
    </row>
    <row r="97" spans="10:13" x14ac:dyDescent="0.25">
      <c r="J97" s="46"/>
      <c r="M97" s="46"/>
    </row>
    <row r="98" spans="10:13" x14ac:dyDescent="0.25">
      <c r="J98" s="46"/>
      <c r="M98" s="46"/>
    </row>
  </sheetData>
  <mergeCells count="8">
    <mergeCell ref="A6:G6"/>
    <mergeCell ref="A7:G7"/>
    <mergeCell ref="A9:G9"/>
    <mergeCell ref="B77:D77"/>
    <mergeCell ref="B78:B79"/>
    <mergeCell ref="D78:D79"/>
    <mergeCell ref="E78:E79"/>
    <mergeCell ref="A8:G8"/>
  </mergeCells>
  <pageMargins left="0.59055118110236227" right="0" top="0" bottom="0" header="0" footer="0"/>
  <pageSetup scale="6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43"/>
  <sheetViews>
    <sheetView tabSelected="1" workbookViewId="0">
      <selection activeCell="E13" sqref="E13"/>
    </sheetView>
  </sheetViews>
  <sheetFormatPr defaultColWidth="11.42578125" defaultRowHeight="18" customHeight="1" x14ac:dyDescent="0.2"/>
  <cols>
    <col min="1" max="1" width="2.7109375" style="62" customWidth="1"/>
    <col min="2" max="2" width="3.7109375" style="62" customWidth="1"/>
    <col min="3" max="3" width="33.140625" style="102" bestFit="1" customWidth="1"/>
    <col min="4" max="4" width="58.140625" style="103" customWidth="1"/>
    <col min="5" max="5" width="10.7109375" style="103" customWidth="1"/>
    <col min="6" max="6" width="13.140625" style="62" customWidth="1"/>
    <col min="7" max="7" width="2.42578125" style="62" customWidth="1"/>
    <col min="8" max="227" width="11.42578125" style="62"/>
    <col min="228" max="228" width="20.7109375" style="62" customWidth="1"/>
    <col min="229" max="229" width="22.7109375" style="62" customWidth="1"/>
    <col min="230" max="230" width="30.7109375" style="62" customWidth="1"/>
    <col min="231" max="232" width="10.7109375" style="62" customWidth="1"/>
    <col min="233" max="483" width="11.42578125" style="62"/>
    <col min="484" max="484" width="20.7109375" style="62" customWidth="1"/>
    <col min="485" max="485" width="22.7109375" style="62" customWidth="1"/>
    <col min="486" max="486" width="30.7109375" style="62" customWidth="1"/>
    <col min="487" max="488" width="10.7109375" style="62" customWidth="1"/>
    <col min="489" max="739" width="11.42578125" style="62"/>
    <col min="740" max="740" width="20.7109375" style="62" customWidth="1"/>
    <col min="741" max="741" width="22.7109375" style="62" customWidth="1"/>
    <col min="742" max="742" width="30.7109375" style="62" customWidth="1"/>
    <col min="743" max="744" width="10.7109375" style="62" customWidth="1"/>
    <col min="745" max="995" width="11.42578125" style="62"/>
    <col min="996" max="996" width="20.7109375" style="62" customWidth="1"/>
    <col min="997" max="997" width="22.7109375" style="62" customWidth="1"/>
    <col min="998" max="998" width="30.7109375" style="62" customWidth="1"/>
    <col min="999" max="1000" width="10.7109375" style="62" customWidth="1"/>
    <col min="1001" max="1251" width="11.42578125" style="62"/>
    <col min="1252" max="1252" width="20.7109375" style="62" customWidth="1"/>
    <col min="1253" max="1253" width="22.7109375" style="62" customWidth="1"/>
    <col min="1254" max="1254" width="30.7109375" style="62" customWidth="1"/>
    <col min="1255" max="1256" width="10.7109375" style="62" customWidth="1"/>
    <col min="1257" max="1507" width="11.42578125" style="62"/>
    <col min="1508" max="1508" width="20.7109375" style="62" customWidth="1"/>
    <col min="1509" max="1509" width="22.7109375" style="62" customWidth="1"/>
    <col min="1510" max="1510" width="30.7109375" style="62" customWidth="1"/>
    <col min="1511" max="1512" width="10.7109375" style="62" customWidth="1"/>
    <col min="1513" max="1763" width="11.42578125" style="62"/>
    <col min="1764" max="1764" width="20.7109375" style="62" customWidth="1"/>
    <col min="1765" max="1765" width="22.7109375" style="62" customWidth="1"/>
    <col min="1766" max="1766" width="30.7109375" style="62" customWidth="1"/>
    <col min="1767" max="1768" width="10.7109375" style="62" customWidth="1"/>
    <col min="1769" max="2019" width="11.42578125" style="62"/>
    <col min="2020" max="2020" width="20.7109375" style="62" customWidth="1"/>
    <col min="2021" max="2021" width="22.7109375" style="62" customWidth="1"/>
    <col min="2022" max="2022" width="30.7109375" style="62" customWidth="1"/>
    <col min="2023" max="2024" width="10.7109375" style="62" customWidth="1"/>
    <col min="2025" max="2275" width="11.42578125" style="62"/>
    <col min="2276" max="2276" width="20.7109375" style="62" customWidth="1"/>
    <col min="2277" max="2277" width="22.7109375" style="62" customWidth="1"/>
    <col min="2278" max="2278" width="30.7109375" style="62" customWidth="1"/>
    <col min="2279" max="2280" width="10.7109375" style="62" customWidth="1"/>
    <col min="2281" max="2531" width="11.42578125" style="62"/>
    <col min="2532" max="2532" width="20.7109375" style="62" customWidth="1"/>
    <col min="2533" max="2533" width="22.7109375" style="62" customWidth="1"/>
    <col min="2534" max="2534" width="30.7109375" style="62" customWidth="1"/>
    <col min="2535" max="2536" width="10.7109375" style="62" customWidth="1"/>
    <col min="2537" max="2787" width="11.42578125" style="62"/>
    <col min="2788" max="2788" width="20.7109375" style="62" customWidth="1"/>
    <col min="2789" max="2789" width="22.7109375" style="62" customWidth="1"/>
    <col min="2790" max="2790" width="30.7109375" style="62" customWidth="1"/>
    <col min="2791" max="2792" width="10.7109375" style="62" customWidth="1"/>
    <col min="2793" max="3043" width="11.42578125" style="62"/>
    <col min="3044" max="3044" width="20.7109375" style="62" customWidth="1"/>
    <col min="3045" max="3045" width="22.7109375" style="62" customWidth="1"/>
    <col min="3046" max="3046" width="30.7109375" style="62" customWidth="1"/>
    <col min="3047" max="3048" width="10.7109375" style="62" customWidth="1"/>
    <col min="3049" max="3299" width="11.42578125" style="62"/>
    <col min="3300" max="3300" width="20.7109375" style="62" customWidth="1"/>
    <col min="3301" max="3301" width="22.7109375" style="62" customWidth="1"/>
    <col min="3302" max="3302" width="30.7109375" style="62" customWidth="1"/>
    <col min="3303" max="3304" width="10.7109375" style="62" customWidth="1"/>
    <col min="3305" max="3555" width="11.42578125" style="62"/>
    <col min="3556" max="3556" width="20.7109375" style="62" customWidth="1"/>
    <col min="3557" max="3557" width="22.7109375" style="62" customWidth="1"/>
    <col min="3558" max="3558" width="30.7109375" style="62" customWidth="1"/>
    <col min="3559" max="3560" width="10.7109375" style="62" customWidth="1"/>
    <col min="3561" max="3811" width="11.42578125" style="62"/>
    <col min="3812" max="3812" width="20.7109375" style="62" customWidth="1"/>
    <col min="3813" max="3813" width="22.7109375" style="62" customWidth="1"/>
    <col min="3814" max="3814" width="30.7109375" style="62" customWidth="1"/>
    <col min="3815" max="3816" width="10.7109375" style="62" customWidth="1"/>
    <col min="3817" max="4067" width="11.42578125" style="62"/>
    <col min="4068" max="4068" width="20.7109375" style="62" customWidth="1"/>
    <col min="4069" max="4069" width="22.7109375" style="62" customWidth="1"/>
    <col min="4070" max="4070" width="30.7109375" style="62" customWidth="1"/>
    <col min="4071" max="4072" width="10.7109375" style="62" customWidth="1"/>
    <col min="4073" max="4323" width="11.42578125" style="62"/>
    <col min="4324" max="4324" width="20.7109375" style="62" customWidth="1"/>
    <col min="4325" max="4325" width="22.7109375" style="62" customWidth="1"/>
    <col min="4326" max="4326" width="30.7109375" style="62" customWidth="1"/>
    <col min="4327" max="4328" width="10.7109375" style="62" customWidth="1"/>
    <col min="4329" max="4579" width="11.42578125" style="62"/>
    <col min="4580" max="4580" width="20.7109375" style="62" customWidth="1"/>
    <col min="4581" max="4581" width="22.7109375" style="62" customWidth="1"/>
    <col min="4582" max="4582" width="30.7109375" style="62" customWidth="1"/>
    <col min="4583" max="4584" width="10.7109375" style="62" customWidth="1"/>
    <col min="4585" max="4835" width="11.42578125" style="62"/>
    <col min="4836" max="4836" width="20.7109375" style="62" customWidth="1"/>
    <col min="4837" max="4837" width="22.7109375" style="62" customWidth="1"/>
    <col min="4838" max="4838" width="30.7109375" style="62" customWidth="1"/>
    <col min="4839" max="4840" width="10.7109375" style="62" customWidth="1"/>
    <col min="4841" max="5091" width="11.42578125" style="62"/>
    <col min="5092" max="5092" width="20.7109375" style="62" customWidth="1"/>
    <col min="5093" max="5093" width="22.7109375" style="62" customWidth="1"/>
    <col min="5094" max="5094" width="30.7109375" style="62" customWidth="1"/>
    <col min="5095" max="5096" width="10.7109375" style="62" customWidth="1"/>
    <col min="5097" max="5347" width="11.42578125" style="62"/>
    <col min="5348" max="5348" width="20.7109375" style="62" customWidth="1"/>
    <col min="5349" max="5349" width="22.7109375" style="62" customWidth="1"/>
    <col min="5350" max="5350" width="30.7109375" style="62" customWidth="1"/>
    <col min="5351" max="5352" width="10.7109375" style="62" customWidth="1"/>
    <col min="5353" max="5603" width="11.42578125" style="62"/>
    <col min="5604" max="5604" width="20.7109375" style="62" customWidth="1"/>
    <col min="5605" max="5605" width="22.7109375" style="62" customWidth="1"/>
    <col min="5606" max="5606" width="30.7109375" style="62" customWidth="1"/>
    <col min="5607" max="5608" width="10.7109375" style="62" customWidth="1"/>
    <col min="5609" max="5859" width="11.42578125" style="62"/>
    <col min="5860" max="5860" width="20.7109375" style="62" customWidth="1"/>
    <col min="5861" max="5861" width="22.7109375" style="62" customWidth="1"/>
    <col min="5862" max="5862" width="30.7109375" style="62" customWidth="1"/>
    <col min="5863" max="5864" width="10.7109375" style="62" customWidth="1"/>
    <col min="5865" max="6115" width="11.42578125" style="62"/>
    <col min="6116" max="6116" width="20.7109375" style="62" customWidth="1"/>
    <col min="6117" max="6117" width="22.7109375" style="62" customWidth="1"/>
    <col min="6118" max="6118" width="30.7109375" style="62" customWidth="1"/>
    <col min="6119" max="6120" width="10.7109375" style="62" customWidth="1"/>
    <col min="6121" max="6371" width="11.42578125" style="62"/>
    <col min="6372" max="6372" width="20.7109375" style="62" customWidth="1"/>
    <col min="6373" max="6373" width="22.7109375" style="62" customWidth="1"/>
    <col min="6374" max="6374" width="30.7109375" style="62" customWidth="1"/>
    <col min="6375" max="6376" width="10.7109375" style="62" customWidth="1"/>
    <col min="6377" max="6627" width="11.42578125" style="62"/>
    <col min="6628" max="6628" width="20.7109375" style="62" customWidth="1"/>
    <col min="6629" max="6629" width="22.7109375" style="62" customWidth="1"/>
    <col min="6630" max="6630" width="30.7109375" style="62" customWidth="1"/>
    <col min="6631" max="6632" width="10.7109375" style="62" customWidth="1"/>
    <col min="6633" max="6883" width="11.42578125" style="62"/>
    <col min="6884" max="6884" width="20.7109375" style="62" customWidth="1"/>
    <col min="6885" max="6885" width="22.7109375" style="62" customWidth="1"/>
    <col min="6886" max="6886" width="30.7109375" style="62" customWidth="1"/>
    <col min="6887" max="6888" width="10.7109375" style="62" customWidth="1"/>
    <col min="6889" max="7139" width="11.42578125" style="62"/>
    <col min="7140" max="7140" width="20.7109375" style="62" customWidth="1"/>
    <col min="7141" max="7141" width="22.7109375" style="62" customWidth="1"/>
    <col min="7142" max="7142" width="30.7109375" style="62" customWidth="1"/>
    <col min="7143" max="7144" width="10.7109375" style="62" customWidth="1"/>
    <col min="7145" max="7395" width="11.42578125" style="62"/>
    <col min="7396" max="7396" width="20.7109375" style="62" customWidth="1"/>
    <col min="7397" max="7397" width="22.7109375" style="62" customWidth="1"/>
    <col min="7398" max="7398" width="30.7109375" style="62" customWidth="1"/>
    <col min="7399" max="7400" width="10.7109375" style="62" customWidth="1"/>
    <col min="7401" max="7651" width="11.42578125" style="62"/>
    <col min="7652" max="7652" width="20.7109375" style="62" customWidth="1"/>
    <col min="7653" max="7653" width="22.7109375" style="62" customWidth="1"/>
    <col min="7654" max="7654" width="30.7109375" style="62" customWidth="1"/>
    <col min="7655" max="7656" width="10.7109375" style="62" customWidth="1"/>
    <col min="7657" max="7907" width="11.42578125" style="62"/>
    <col min="7908" max="7908" width="20.7109375" style="62" customWidth="1"/>
    <col min="7909" max="7909" width="22.7109375" style="62" customWidth="1"/>
    <col min="7910" max="7910" width="30.7109375" style="62" customWidth="1"/>
    <col min="7911" max="7912" width="10.7109375" style="62" customWidth="1"/>
    <col min="7913" max="8163" width="11.42578125" style="62"/>
    <col min="8164" max="8164" width="20.7109375" style="62" customWidth="1"/>
    <col min="8165" max="8165" width="22.7109375" style="62" customWidth="1"/>
    <col min="8166" max="8166" width="30.7109375" style="62" customWidth="1"/>
    <col min="8167" max="8168" width="10.7109375" style="62" customWidth="1"/>
    <col min="8169" max="8419" width="11.42578125" style="62"/>
    <col min="8420" max="8420" width="20.7109375" style="62" customWidth="1"/>
    <col min="8421" max="8421" width="22.7109375" style="62" customWidth="1"/>
    <col min="8422" max="8422" width="30.7109375" style="62" customWidth="1"/>
    <col min="8423" max="8424" width="10.7109375" style="62" customWidth="1"/>
    <col min="8425" max="8675" width="11.42578125" style="62"/>
    <col min="8676" max="8676" width="20.7109375" style="62" customWidth="1"/>
    <col min="8677" max="8677" width="22.7109375" style="62" customWidth="1"/>
    <col min="8678" max="8678" width="30.7109375" style="62" customWidth="1"/>
    <col min="8679" max="8680" width="10.7109375" style="62" customWidth="1"/>
    <col min="8681" max="8931" width="11.42578125" style="62"/>
    <col min="8932" max="8932" width="20.7109375" style="62" customWidth="1"/>
    <col min="8933" max="8933" width="22.7109375" style="62" customWidth="1"/>
    <col min="8934" max="8934" width="30.7109375" style="62" customWidth="1"/>
    <col min="8935" max="8936" width="10.7109375" style="62" customWidth="1"/>
    <col min="8937" max="9187" width="11.42578125" style="62"/>
    <col min="9188" max="9188" width="20.7109375" style="62" customWidth="1"/>
    <col min="9189" max="9189" width="22.7109375" style="62" customWidth="1"/>
    <col min="9190" max="9190" width="30.7109375" style="62" customWidth="1"/>
    <col min="9191" max="9192" width="10.7109375" style="62" customWidth="1"/>
    <col min="9193" max="9443" width="11.42578125" style="62"/>
    <col min="9444" max="9444" width="20.7109375" style="62" customWidth="1"/>
    <col min="9445" max="9445" width="22.7109375" style="62" customWidth="1"/>
    <col min="9446" max="9446" width="30.7109375" style="62" customWidth="1"/>
    <col min="9447" max="9448" width="10.7109375" style="62" customWidth="1"/>
    <col min="9449" max="9699" width="11.42578125" style="62"/>
    <col min="9700" max="9700" width="20.7109375" style="62" customWidth="1"/>
    <col min="9701" max="9701" width="22.7109375" style="62" customWidth="1"/>
    <col min="9702" max="9702" width="30.7109375" style="62" customWidth="1"/>
    <col min="9703" max="9704" width="10.7109375" style="62" customWidth="1"/>
    <col min="9705" max="9955" width="11.42578125" style="62"/>
    <col min="9956" max="9956" width="20.7109375" style="62" customWidth="1"/>
    <col min="9957" max="9957" width="22.7109375" style="62" customWidth="1"/>
    <col min="9958" max="9958" width="30.7109375" style="62" customWidth="1"/>
    <col min="9959" max="9960" width="10.7109375" style="62" customWidth="1"/>
    <col min="9961" max="10211" width="11.42578125" style="62"/>
    <col min="10212" max="10212" width="20.7109375" style="62" customWidth="1"/>
    <col min="10213" max="10213" width="22.7109375" style="62" customWidth="1"/>
    <col min="10214" max="10214" width="30.7109375" style="62" customWidth="1"/>
    <col min="10215" max="10216" width="10.7109375" style="62" customWidth="1"/>
    <col min="10217" max="10467" width="11.42578125" style="62"/>
    <col min="10468" max="10468" width="20.7109375" style="62" customWidth="1"/>
    <col min="10469" max="10469" width="22.7109375" style="62" customWidth="1"/>
    <col min="10470" max="10470" width="30.7109375" style="62" customWidth="1"/>
    <col min="10471" max="10472" width="10.7109375" style="62" customWidth="1"/>
    <col min="10473" max="10723" width="11.42578125" style="62"/>
    <col min="10724" max="10724" width="20.7109375" style="62" customWidth="1"/>
    <col min="10725" max="10725" width="22.7109375" style="62" customWidth="1"/>
    <col min="10726" max="10726" width="30.7109375" style="62" customWidth="1"/>
    <col min="10727" max="10728" width="10.7109375" style="62" customWidth="1"/>
    <col min="10729" max="10979" width="11.42578125" style="62"/>
    <col min="10980" max="10980" width="20.7109375" style="62" customWidth="1"/>
    <col min="10981" max="10981" width="22.7109375" style="62" customWidth="1"/>
    <col min="10982" max="10982" width="30.7109375" style="62" customWidth="1"/>
    <col min="10983" max="10984" width="10.7109375" style="62" customWidth="1"/>
    <col min="10985" max="11235" width="11.42578125" style="62"/>
    <col min="11236" max="11236" width="20.7109375" style="62" customWidth="1"/>
    <col min="11237" max="11237" width="22.7109375" style="62" customWidth="1"/>
    <col min="11238" max="11238" width="30.7109375" style="62" customWidth="1"/>
    <col min="11239" max="11240" width="10.7109375" style="62" customWidth="1"/>
    <col min="11241" max="11491" width="11.42578125" style="62"/>
    <col min="11492" max="11492" width="20.7109375" style="62" customWidth="1"/>
    <col min="11493" max="11493" width="22.7109375" style="62" customWidth="1"/>
    <col min="11494" max="11494" width="30.7109375" style="62" customWidth="1"/>
    <col min="11495" max="11496" width="10.7109375" style="62" customWidth="1"/>
    <col min="11497" max="11747" width="11.42578125" style="62"/>
    <col min="11748" max="11748" width="20.7109375" style="62" customWidth="1"/>
    <col min="11749" max="11749" width="22.7109375" style="62" customWidth="1"/>
    <col min="11750" max="11750" width="30.7109375" style="62" customWidth="1"/>
    <col min="11751" max="11752" width="10.7109375" style="62" customWidth="1"/>
    <col min="11753" max="12003" width="11.42578125" style="62"/>
    <col min="12004" max="12004" width="20.7109375" style="62" customWidth="1"/>
    <col min="12005" max="12005" width="22.7109375" style="62" customWidth="1"/>
    <col min="12006" max="12006" width="30.7109375" style="62" customWidth="1"/>
    <col min="12007" max="12008" width="10.7109375" style="62" customWidth="1"/>
    <col min="12009" max="12259" width="11.42578125" style="62"/>
    <col min="12260" max="12260" width="20.7109375" style="62" customWidth="1"/>
    <col min="12261" max="12261" width="22.7109375" style="62" customWidth="1"/>
    <col min="12262" max="12262" width="30.7109375" style="62" customWidth="1"/>
    <col min="12263" max="12264" width="10.7109375" style="62" customWidth="1"/>
    <col min="12265" max="12515" width="11.42578125" style="62"/>
    <col min="12516" max="12516" width="20.7109375" style="62" customWidth="1"/>
    <col min="12517" max="12517" width="22.7109375" style="62" customWidth="1"/>
    <col min="12518" max="12518" width="30.7109375" style="62" customWidth="1"/>
    <col min="12519" max="12520" width="10.7109375" style="62" customWidth="1"/>
    <col min="12521" max="12771" width="11.42578125" style="62"/>
    <col min="12772" max="12772" width="20.7109375" style="62" customWidth="1"/>
    <col min="12773" max="12773" width="22.7109375" style="62" customWidth="1"/>
    <col min="12774" max="12774" width="30.7109375" style="62" customWidth="1"/>
    <col min="12775" max="12776" width="10.7109375" style="62" customWidth="1"/>
    <col min="12777" max="13027" width="11.42578125" style="62"/>
    <col min="13028" max="13028" width="20.7109375" style="62" customWidth="1"/>
    <col min="13029" max="13029" width="22.7109375" style="62" customWidth="1"/>
    <col min="13030" max="13030" width="30.7109375" style="62" customWidth="1"/>
    <col min="13031" max="13032" width="10.7109375" style="62" customWidth="1"/>
    <col min="13033" max="13283" width="11.42578125" style="62"/>
    <col min="13284" max="13284" width="20.7109375" style="62" customWidth="1"/>
    <col min="13285" max="13285" width="22.7109375" style="62" customWidth="1"/>
    <col min="13286" max="13286" width="30.7109375" style="62" customWidth="1"/>
    <col min="13287" max="13288" width="10.7109375" style="62" customWidth="1"/>
    <col min="13289" max="13539" width="11.42578125" style="62"/>
    <col min="13540" max="13540" width="20.7109375" style="62" customWidth="1"/>
    <col min="13541" max="13541" width="22.7109375" style="62" customWidth="1"/>
    <col min="13542" max="13542" width="30.7109375" style="62" customWidth="1"/>
    <col min="13543" max="13544" width="10.7109375" style="62" customWidth="1"/>
    <col min="13545" max="13795" width="11.42578125" style="62"/>
    <col min="13796" max="13796" width="20.7109375" style="62" customWidth="1"/>
    <col min="13797" max="13797" width="22.7109375" style="62" customWidth="1"/>
    <col min="13798" max="13798" width="30.7109375" style="62" customWidth="1"/>
    <col min="13799" max="13800" width="10.7109375" style="62" customWidth="1"/>
    <col min="13801" max="14051" width="11.42578125" style="62"/>
    <col min="14052" max="14052" width="20.7109375" style="62" customWidth="1"/>
    <col min="14053" max="14053" width="22.7109375" style="62" customWidth="1"/>
    <col min="14054" max="14054" width="30.7109375" style="62" customWidth="1"/>
    <col min="14055" max="14056" width="10.7109375" style="62" customWidth="1"/>
    <col min="14057" max="14307" width="11.42578125" style="62"/>
    <col min="14308" max="14308" width="20.7109375" style="62" customWidth="1"/>
    <col min="14309" max="14309" width="22.7109375" style="62" customWidth="1"/>
    <col min="14310" max="14310" width="30.7109375" style="62" customWidth="1"/>
    <col min="14311" max="14312" width="10.7109375" style="62" customWidth="1"/>
    <col min="14313" max="14563" width="11.42578125" style="62"/>
    <col min="14564" max="14564" width="20.7109375" style="62" customWidth="1"/>
    <col min="14565" max="14565" width="22.7109375" style="62" customWidth="1"/>
    <col min="14566" max="14566" width="30.7109375" style="62" customWidth="1"/>
    <col min="14567" max="14568" width="10.7109375" style="62" customWidth="1"/>
    <col min="14569" max="14819" width="11.42578125" style="62"/>
    <col min="14820" max="14820" width="20.7109375" style="62" customWidth="1"/>
    <col min="14821" max="14821" width="22.7109375" style="62" customWidth="1"/>
    <col min="14822" max="14822" width="30.7109375" style="62" customWidth="1"/>
    <col min="14823" max="14824" width="10.7109375" style="62" customWidth="1"/>
    <col min="14825" max="15075" width="11.42578125" style="62"/>
    <col min="15076" max="15076" width="20.7109375" style="62" customWidth="1"/>
    <col min="15077" max="15077" width="22.7109375" style="62" customWidth="1"/>
    <col min="15078" max="15078" width="30.7109375" style="62" customWidth="1"/>
    <col min="15079" max="15080" width="10.7109375" style="62" customWidth="1"/>
    <col min="15081" max="15331" width="11.42578125" style="62"/>
    <col min="15332" max="15332" width="20.7109375" style="62" customWidth="1"/>
    <col min="15333" max="15333" width="22.7109375" style="62" customWidth="1"/>
    <col min="15334" max="15334" width="30.7109375" style="62" customWidth="1"/>
    <col min="15335" max="15336" width="10.7109375" style="62" customWidth="1"/>
    <col min="15337" max="15587" width="11.42578125" style="62"/>
    <col min="15588" max="15588" width="20.7109375" style="62" customWidth="1"/>
    <col min="15589" max="15589" width="22.7109375" style="62" customWidth="1"/>
    <col min="15590" max="15590" width="30.7109375" style="62" customWidth="1"/>
    <col min="15591" max="15592" width="10.7109375" style="62" customWidth="1"/>
    <col min="15593" max="15843" width="11.42578125" style="62"/>
    <col min="15844" max="15844" width="20.7109375" style="62" customWidth="1"/>
    <col min="15845" max="15845" width="22.7109375" style="62" customWidth="1"/>
    <col min="15846" max="15846" width="30.7109375" style="62" customWidth="1"/>
    <col min="15847" max="15848" width="10.7109375" style="62" customWidth="1"/>
    <col min="15849" max="16099" width="11.42578125" style="62"/>
    <col min="16100" max="16100" width="20.7109375" style="62" customWidth="1"/>
    <col min="16101" max="16101" width="22.7109375" style="62" customWidth="1"/>
    <col min="16102" max="16102" width="30.7109375" style="62" customWidth="1"/>
    <col min="16103" max="16104" width="10.7109375" style="62" customWidth="1"/>
    <col min="16105" max="16384" width="11.42578125" style="62"/>
  </cols>
  <sheetData>
    <row r="3" spans="2:10" ht="18" customHeight="1" x14ac:dyDescent="0.2">
      <c r="B3" s="61"/>
      <c r="C3" s="150"/>
      <c r="D3" s="150"/>
      <c r="E3" s="150"/>
      <c r="F3" s="150"/>
    </row>
    <row r="4" spans="2:10" ht="18" customHeight="1" x14ac:dyDescent="0.2">
      <c r="B4" s="61"/>
      <c r="C4" s="151" t="s">
        <v>343</v>
      </c>
      <c r="D4" s="151"/>
      <c r="E4" s="151"/>
      <c r="F4" s="151"/>
    </row>
    <row r="5" spans="2:10" ht="18" customHeight="1" x14ac:dyDescent="0.2">
      <c r="B5" s="61"/>
      <c r="C5" s="150" t="s">
        <v>344</v>
      </c>
      <c r="D5" s="150"/>
      <c r="E5" s="150"/>
      <c r="F5" s="150"/>
    </row>
    <row r="6" spans="2:10" ht="18" customHeight="1" thickBot="1" x14ac:dyDescent="0.25">
      <c r="B6" s="152" t="s">
        <v>345</v>
      </c>
      <c r="C6" s="152"/>
      <c r="D6" s="152"/>
      <c r="E6" s="152"/>
      <c r="F6" s="152"/>
    </row>
    <row r="7" spans="2:10" ht="21" customHeight="1" x14ac:dyDescent="0.2">
      <c r="B7" s="153" t="s">
        <v>346</v>
      </c>
      <c r="C7" s="153"/>
      <c r="D7" s="154"/>
      <c r="E7" s="63" t="s">
        <v>347</v>
      </c>
      <c r="F7" s="64"/>
      <c r="G7" s="65"/>
      <c r="H7" s="65"/>
      <c r="I7" s="65"/>
      <c r="J7" s="65"/>
    </row>
    <row r="8" spans="2:10" ht="9" customHeight="1" x14ac:dyDescent="0.2">
      <c r="B8" s="65"/>
      <c r="C8" s="155"/>
      <c r="D8" s="155"/>
      <c r="E8" s="66" t="s">
        <v>348</v>
      </c>
      <c r="F8" s="67"/>
      <c r="G8" s="65"/>
      <c r="H8" s="65"/>
      <c r="I8" s="65"/>
      <c r="J8" s="65"/>
    </row>
    <row r="9" spans="2:10" s="73" customFormat="1" ht="14.25" customHeight="1" thickBot="1" x14ac:dyDescent="0.25">
      <c r="B9" s="68" t="s">
        <v>349</v>
      </c>
      <c r="C9" s="68"/>
      <c r="D9" s="69"/>
      <c r="E9" s="70" t="s">
        <v>350</v>
      </c>
      <c r="F9" s="71"/>
      <c r="G9" s="72"/>
      <c r="H9" s="72"/>
      <c r="I9" s="72"/>
      <c r="J9" s="72"/>
    </row>
    <row r="10" spans="2:10" s="73" customFormat="1" ht="13.5" customHeight="1" x14ac:dyDescent="0.2">
      <c r="B10" s="74" t="s">
        <v>351</v>
      </c>
      <c r="C10" s="75"/>
      <c r="D10" s="76"/>
      <c r="E10" s="77"/>
      <c r="F10" s="78"/>
      <c r="G10" s="72"/>
      <c r="H10" s="72"/>
      <c r="I10" s="72"/>
      <c r="J10" s="72"/>
    </row>
    <row r="11" spans="2:10" s="79" customFormat="1" ht="22.5" customHeight="1" thickBot="1" x14ac:dyDescent="0.3">
      <c r="E11" s="141" t="s">
        <v>352</v>
      </c>
      <c r="F11" s="141"/>
    </row>
    <row r="12" spans="2:10" s="81" customFormat="1" ht="18" customHeight="1" x14ac:dyDescent="0.25">
      <c r="B12" s="142" t="s">
        <v>353</v>
      </c>
      <c r="C12" s="144" t="s">
        <v>354</v>
      </c>
      <c r="D12" s="146" t="s">
        <v>355</v>
      </c>
      <c r="E12" s="144" t="s">
        <v>356</v>
      </c>
      <c r="F12" s="148"/>
      <c r="G12" s="80"/>
      <c r="I12" s="80"/>
      <c r="J12" s="80"/>
    </row>
    <row r="13" spans="2:10" s="82" customFormat="1" ht="18" customHeight="1" thickBot="1" x14ac:dyDescent="0.25">
      <c r="B13" s="143"/>
      <c r="C13" s="145"/>
      <c r="D13" s="147"/>
      <c r="E13" s="104" t="s">
        <v>357</v>
      </c>
      <c r="F13" s="105" t="s">
        <v>358</v>
      </c>
      <c r="G13" s="65"/>
      <c r="H13" s="65"/>
      <c r="I13" s="65"/>
      <c r="J13" s="65"/>
    </row>
    <row r="14" spans="2:10" ht="18" customHeight="1" x14ac:dyDescent="0.2">
      <c r="B14" s="83" t="s">
        <v>91</v>
      </c>
      <c r="C14" s="84" t="s">
        <v>31</v>
      </c>
      <c r="D14" s="84" t="s">
        <v>359</v>
      </c>
      <c r="E14" s="106" t="s">
        <v>360</v>
      </c>
      <c r="F14" s="85"/>
      <c r="G14" s="65"/>
      <c r="H14" s="65"/>
      <c r="I14" s="65"/>
      <c r="J14" s="65"/>
    </row>
    <row r="15" spans="2:10" ht="18" customHeight="1" x14ac:dyDescent="0.2">
      <c r="B15" s="83" t="s">
        <v>95</v>
      </c>
      <c r="C15" s="84" t="s">
        <v>89</v>
      </c>
      <c r="D15" s="84" t="s">
        <v>90</v>
      </c>
      <c r="E15" s="106" t="s">
        <v>91</v>
      </c>
      <c r="F15" s="85"/>
      <c r="G15" s="65"/>
      <c r="H15" s="65"/>
      <c r="I15" s="65"/>
      <c r="J15" s="65"/>
    </row>
    <row r="16" spans="2:10" ht="18" customHeight="1" x14ac:dyDescent="0.2">
      <c r="B16" s="83" t="s">
        <v>100</v>
      </c>
      <c r="C16" s="84" t="s">
        <v>317</v>
      </c>
      <c r="D16" s="84" t="s">
        <v>318</v>
      </c>
      <c r="E16" s="106" t="s">
        <v>192</v>
      </c>
      <c r="F16" s="85"/>
      <c r="G16" s="65"/>
      <c r="H16" s="65"/>
      <c r="I16" s="65"/>
      <c r="J16" s="65"/>
    </row>
    <row r="17" spans="2:11" ht="18" customHeight="1" x14ac:dyDescent="0.2">
      <c r="B17" s="83" t="s">
        <v>105</v>
      </c>
      <c r="C17" s="84" t="s">
        <v>317</v>
      </c>
      <c r="D17" s="84" t="s">
        <v>361</v>
      </c>
      <c r="E17" s="106"/>
      <c r="F17" s="85"/>
      <c r="G17" s="65"/>
      <c r="H17" s="65"/>
      <c r="I17" s="65"/>
      <c r="J17" s="65"/>
      <c r="K17" s="62" t="s">
        <v>362</v>
      </c>
    </row>
    <row r="18" spans="2:11" ht="18" customHeight="1" x14ac:dyDescent="0.2">
      <c r="B18" s="83" t="s">
        <v>111</v>
      </c>
      <c r="C18" s="84" t="s">
        <v>363</v>
      </c>
      <c r="D18" s="84" t="s">
        <v>364</v>
      </c>
      <c r="E18" s="106"/>
      <c r="F18" s="85"/>
      <c r="G18" s="65"/>
      <c r="H18" s="65"/>
      <c r="I18" s="65"/>
      <c r="J18" s="65"/>
    </row>
    <row r="19" spans="2:11" ht="18" customHeight="1" x14ac:dyDescent="0.2">
      <c r="B19" s="83" t="s">
        <v>114</v>
      </c>
      <c r="C19" s="84" t="s">
        <v>365</v>
      </c>
      <c r="D19" s="84" t="s">
        <v>366</v>
      </c>
      <c r="E19" s="106"/>
      <c r="F19" s="85"/>
      <c r="G19" s="65"/>
      <c r="H19" s="65"/>
      <c r="I19" s="65" t="s">
        <v>367</v>
      </c>
      <c r="J19" s="65"/>
    </row>
    <row r="20" spans="2:11" ht="18" customHeight="1" x14ac:dyDescent="0.2">
      <c r="B20" s="83" t="s">
        <v>225</v>
      </c>
      <c r="C20" s="84" t="s">
        <v>32</v>
      </c>
      <c r="D20" s="84" t="s">
        <v>368</v>
      </c>
      <c r="E20" s="106" t="s">
        <v>369</v>
      </c>
      <c r="F20" s="85"/>
      <c r="G20" s="65"/>
      <c r="H20" s="65"/>
      <c r="I20" s="65"/>
      <c r="J20" s="65"/>
    </row>
    <row r="21" spans="2:11" ht="18" customHeight="1" x14ac:dyDescent="0.2">
      <c r="B21" s="83" t="s">
        <v>152</v>
      </c>
      <c r="C21" s="84" t="s">
        <v>32</v>
      </c>
      <c r="D21" s="84" t="s">
        <v>370</v>
      </c>
      <c r="E21" s="106" t="s">
        <v>371</v>
      </c>
      <c r="F21" s="85"/>
      <c r="G21" s="65"/>
      <c r="H21" s="65"/>
      <c r="I21" s="65"/>
      <c r="J21" s="65"/>
    </row>
    <row r="22" spans="2:11" ht="18" customHeight="1" x14ac:dyDescent="0.2">
      <c r="B22" s="83" t="s">
        <v>372</v>
      </c>
      <c r="C22" s="84" t="s">
        <v>373</v>
      </c>
      <c r="D22" s="84" t="s">
        <v>374</v>
      </c>
      <c r="E22" s="106"/>
      <c r="F22" s="85"/>
      <c r="G22" s="65"/>
      <c r="H22" s="65"/>
      <c r="I22" s="65"/>
      <c r="J22" s="65"/>
    </row>
    <row r="23" spans="2:11" ht="18" customHeight="1" x14ac:dyDescent="0.2">
      <c r="B23" s="83" t="s">
        <v>121</v>
      </c>
      <c r="C23" s="84" t="s">
        <v>319</v>
      </c>
      <c r="D23" s="84" t="s">
        <v>375</v>
      </c>
      <c r="E23" s="106" t="s">
        <v>105</v>
      </c>
      <c r="F23" s="85"/>
      <c r="G23" s="65"/>
      <c r="H23" s="65"/>
      <c r="I23" s="65"/>
      <c r="J23" s="65"/>
    </row>
    <row r="24" spans="2:11" ht="18" customHeight="1" x14ac:dyDescent="0.2">
      <c r="B24" s="83" t="s">
        <v>376</v>
      </c>
      <c r="C24" s="84" t="s">
        <v>92</v>
      </c>
      <c r="D24" s="84" t="s">
        <v>93</v>
      </c>
      <c r="E24" s="106" t="s">
        <v>377</v>
      </c>
      <c r="F24" s="85"/>
      <c r="G24" s="65"/>
      <c r="H24" s="65"/>
      <c r="I24" s="65"/>
      <c r="J24" s="65"/>
    </row>
    <row r="25" spans="2:11" ht="18" customHeight="1" x14ac:dyDescent="0.2">
      <c r="B25" s="83" t="s">
        <v>217</v>
      </c>
      <c r="C25" s="84" t="s">
        <v>94</v>
      </c>
      <c r="D25" s="84" t="s">
        <v>378</v>
      </c>
      <c r="E25" s="106" t="s">
        <v>95</v>
      </c>
      <c r="F25" s="85"/>
      <c r="G25" s="65"/>
      <c r="H25" s="65"/>
      <c r="I25" s="65"/>
      <c r="J25" s="65"/>
    </row>
    <row r="26" spans="2:11" ht="18" customHeight="1" x14ac:dyDescent="0.2">
      <c r="B26" s="83" t="s">
        <v>220</v>
      </c>
      <c r="C26" s="84" t="s">
        <v>379</v>
      </c>
      <c r="D26" s="84" t="s">
        <v>380</v>
      </c>
      <c r="E26" s="106"/>
      <c r="F26" s="85"/>
      <c r="G26" s="65"/>
      <c r="H26" s="65"/>
      <c r="I26" s="65"/>
      <c r="J26" s="65"/>
    </row>
    <row r="27" spans="2:11" ht="18" customHeight="1" x14ac:dyDescent="0.2">
      <c r="B27" s="83" t="s">
        <v>108</v>
      </c>
      <c r="C27" s="84" t="s">
        <v>33</v>
      </c>
      <c r="D27" s="84" t="s">
        <v>381</v>
      </c>
      <c r="E27" s="106" t="s">
        <v>382</v>
      </c>
      <c r="F27" s="85"/>
      <c r="G27" s="65"/>
      <c r="H27" s="65"/>
      <c r="I27" s="65"/>
      <c r="J27" s="65"/>
    </row>
    <row r="28" spans="2:11" ht="18" customHeight="1" x14ac:dyDescent="0.2">
      <c r="B28" s="83" t="s">
        <v>383</v>
      </c>
      <c r="C28" s="84" t="s">
        <v>96</v>
      </c>
      <c r="D28" s="84" t="s">
        <v>97</v>
      </c>
      <c r="E28" s="106" t="s">
        <v>384</v>
      </c>
      <c r="F28" s="85"/>
      <c r="G28" s="65"/>
      <c r="H28" s="65"/>
      <c r="I28" s="65"/>
      <c r="J28" s="65"/>
    </row>
    <row r="29" spans="2:11" ht="18" customHeight="1" x14ac:dyDescent="0.2">
      <c r="B29" s="83" t="s">
        <v>385</v>
      </c>
      <c r="C29" s="84" t="s">
        <v>320</v>
      </c>
      <c r="D29" s="84" t="s">
        <v>321</v>
      </c>
      <c r="E29" s="106"/>
      <c r="F29" s="85"/>
      <c r="G29" s="65"/>
      <c r="H29" s="65"/>
      <c r="I29" s="65"/>
      <c r="J29" s="65"/>
    </row>
    <row r="30" spans="2:11" ht="18" customHeight="1" x14ac:dyDescent="0.2">
      <c r="B30" s="83" t="s">
        <v>386</v>
      </c>
      <c r="C30" s="84" t="s">
        <v>387</v>
      </c>
      <c r="D30" s="84" t="s">
        <v>388</v>
      </c>
      <c r="E30" s="106" t="s">
        <v>389</v>
      </c>
      <c r="F30" s="85"/>
      <c r="G30" s="65"/>
      <c r="H30" s="65"/>
      <c r="I30" s="65"/>
      <c r="J30" s="65"/>
    </row>
    <row r="31" spans="2:11" ht="18" customHeight="1" x14ac:dyDescent="0.2">
      <c r="B31" s="83" t="s">
        <v>390</v>
      </c>
      <c r="C31" s="84" t="s">
        <v>387</v>
      </c>
      <c r="D31" s="84" t="s">
        <v>391</v>
      </c>
      <c r="E31" s="106" t="s">
        <v>392</v>
      </c>
      <c r="F31" s="85"/>
      <c r="G31" s="65"/>
      <c r="H31" s="65"/>
      <c r="I31" s="65"/>
      <c r="J31" s="65"/>
    </row>
    <row r="32" spans="2:11" ht="18" customHeight="1" x14ac:dyDescent="0.2">
      <c r="B32" s="83" t="s">
        <v>192</v>
      </c>
      <c r="C32" s="84" t="s">
        <v>387</v>
      </c>
      <c r="D32" s="84" t="s">
        <v>393</v>
      </c>
      <c r="E32" s="106" t="s">
        <v>394</v>
      </c>
      <c r="F32" s="85"/>
      <c r="G32" s="65"/>
      <c r="H32" s="65"/>
      <c r="I32" s="65"/>
      <c r="J32" s="65"/>
    </row>
    <row r="33" spans="2:10" ht="18" customHeight="1" x14ac:dyDescent="0.2">
      <c r="B33" s="83" t="s">
        <v>238</v>
      </c>
      <c r="C33" s="84" t="s">
        <v>387</v>
      </c>
      <c r="D33" s="84" t="s">
        <v>395</v>
      </c>
      <c r="E33" s="106" t="s">
        <v>396</v>
      </c>
      <c r="F33" s="85"/>
      <c r="G33" s="65"/>
      <c r="H33" s="65"/>
      <c r="I33" s="65"/>
      <c r="J33" s="65"/>
    </row>
    <row r="34" spans="2:10" ht="18" customHeight="1" x14ac:dyDescent="0.2">
      <c r="B34" s="83" t="s">
        <v>397</v>
      </c>
      <c r="C34" s="84" t="s">
        <v>387</v>
      </c>
      <c r="D34" s="84" t="s">
        <v>398</v>
      </c>
      <c r="E34" s="106" t="s">
        <v>91</v>
      </c>
      <c r="F34" s="85"/>
      <c r="G34" s="65"/>
      <c r="H34" s="65"/>
      <c r="I34" s="65"/>
      <c r="J34" s="65"/>
    </row>
    <row r="35" spans="2:10" ht="18" customHeight="1" x14ac:dyDescent="0.2">
      <c r="B35" s="83" t="s">
        <v>202</v>
      </c>
      <c r="C35" s="84" t="s">
        <v>387</v>
      </c>
      <c r="D35" s="84" t="s">
        <v>399</v>
      </c>
      <c r="E35" s="106" t="s">
        <v>91</v>
      </c>
      <c r="F35" s="85"/>
      <c r="G35" s="65"/>
      <c r="H35" s="65"/>
      <c r="I35" s="65"/>
      <c r="J35" s="65"/>
    </row>
    <row r="36" spans="2:10" ht="18" customHeight="1" x14ac:dyDescent="0.2">
      <c r="B36" s="83" t="s">
        <v>400</v>
      </c>
      <c r="C36" s="84" t="s">
        <v>98</v>
      </c>
      <c r="D36" s="84" t="s">
        <v>99</v>
      </c>
      <c r="E36" s="106" t="s">
        <v>100</v>
      </c>
      <c r="F36" s="85"/>
      <c r="G36" s="65"/>
      <c r="H36" s="65"/>
      <c r="I36" s="65"/>
      <c r="J36" s="65"/>
    </row>
    <row r="37" spans="2:10" ht="18" customHeight="1" x14ac:dyDescent="0.2">
      <c r="B37" s="83" t="s">
        <v>401</v>
      </c>
      <c r="C37" s="84" t="s">
        <v>402</v>
      </c>
      <c r="D37" s="84" t="s">
        <v>403</v>
      </c>
      <c r="E37" s="106"/>
      <c r="F37" s="85"/>
      <c r="G37" s="65"/>
      <c r="H37" s="65"/>
      <c r="I37" s="65"/>
      <c r="J37" s="65"/>
    </row>
    <row r="38" spans="2:10" ht="18" customHeight="1" x14ac:dyDescent="0.2">
      <c r="B38" s="83" t="s">
        <v>404</v>
      </c>
      <c r="C38" s="84" t="s">
        <v>405</v>
      </c>
      <c r="D38" s="84" t="s">
        <v>406</v>
      </c>
      <c r="E38" s="106" t="s">
        <v>192</v>
      </c>
      <c r="F38" s="85"/>
      <c r="G38" s="65"/>
      <c r="H38" s="65"/>
      <c r="I38" s="65"/>
      <c r="J38" s="65"/>
    </row>
    <row r="39" spans="2:10" ht="18" customHeight="1" x14ac:dyDescent="0.2">
      <c r="B39" s="83" t="s">
        <v>407</v>
      </c>
      <c r="C39" s="84" t="s">
        <v>405</v>
      </c>
      <c r="D39" s="84" t="s">
        <v>408</v>
      </c>
      <c r="E39" s="106" t="s">
        <v>409</v>
      </c>
      <c r="F39" s="85"/>
      <c r="G39" s="65"/>
      <c r="H39" s="65"/>
      <c r="I39" s="65"/>
      <c r="J39" s="65"/>
    </row>
    <row r="40" spans="2:10" ht="18" customHeight="1" x14ac:dyDescent="0.2">
      <c r="B40" s="83" t="s">
        <v>410</v>
      </c>
      <c r="C40" s="84" t="s">
        <v>34</v>
      </c>
      <c r="D40" s="84" t="s">
        <v>403</v>
      </c>
      <c r="E40" s="106" t="s">
        <v>411</v>
      </c>
      <c r="F40" s="85"/>
      <c r="G40" s="65"/>
      <c r="H40" s="65"/>
      <c r="I40" s="65"/>
      <c r="J40" s="65"/>
    </row>
    <row r="41" spans="2:10" ht="18" customHeight="1" x14ac:dyDescent="0.2">
      <c r="B41" s="83" t="s">
        <v>412</v>
      </c>
      <c r="C41" s="84" t="s">
        <v>322</v>
      </c>
      <c r="D41" s="84" t="s">
        <v>413</v>
      </c>
      <c r="E41" s="106" t="s">
        <v>414</v>
      </c>
      <c r="F41" s="85"/>
      <c r="G41" s="65"/>
      <c r="H41" s="65"/>
      <c r="I41" s="65"/>
      <c r="J41" s="65"/>
    </row>
    <row r="42" spans="2:10" ht="18" customHeight="1" x14ac:dyDescent="0.2">
      <c r="B42" s="83" t="s">
        <v>415</v>
      </c>
      <c r="C42" s="84" t="s">
        <v>322</v>
      </c>
      <c r="D42" s="84" t="s">
        <v>323</v>
      </c>
      <c r="E42" s="106" t="s">
        <v>100</v>
      </c>
      <c r="F42" s="85"/>
      <c r="G42" s="65"/>
      <c r="H42" s="65"/>
      <c r="I42" s="65"/>
      <c r="J42" s="65"/>
    </row>
    <row r="43" spans="2:10" ht="18" customHeight="1" x14ac:dyDescent="0.2">
      <c r="B43" s="83" t="s">
        <v>377</v>
      </c>
      <c r="C43" s="84" t="s">
        <v>322</v>
      </c>
      <c r="D43" s="84" t="s">
        <v>416</v>
      </c>
      <c r="E43" s="106" t="s">
        <v>417</v>
      </c>
      <c r="F43" s="85"/>
      <c r="G43" s="65"/>
      <c r="H43" s="65"/>
      <c r="I43" s="65"/>
      <c r="J43" s="65"/>
    </row>
    <row r="44" spans="2:10" ht="18" customHeight="1" x14ac:dyDescent="0.2">
      <c r="B44" s="83" t="s">
        <v>418</v>
      </c>
      <c r="C44" s="84" t="s">
        <v>322</v>
      </c>
      <c r="D44" s="84" t="s">
        <v>419</v>
      </c>
      <c r="E44" s="106">
        <v>54</v>
      </c>
      <c r="F44" s="85"/>
      <c r="G44" s="65"/>
      <c r="H44" s="65"/>
      <c r="I44" s="65"/>
      <c r="J44" s="65"/>
    </row>
    <row r="45" spans="2:10" ht="18" customHeight="1" x14ac:dyDescent="0.2">
      <c r="B45" s="83" t="s">
        <v>420</v>
      </c>
      <c r="C45" s="84" t="s">
        <v>35</v>
      </c>
      <c r="D45" s="84" t="s">
        <v>421</v>
      </c>
      <c r="E45" s="106"/>
      <c r="F45" s="85"/>
      <c r="G45" s="65"/>
      <c r="H45" s="65"/>
      <c r="I45" s="65"/>
      <c r="J45" s="65"/>
    </row>
    <row r="46" spans="2:10" ht="18" customHeight="1" x14ac:dyDescent="0.2">
      <c r="B46" s="83" t="s">
        <v>422</v>
      </c>
      <c r="C46" s="84" t="s">
        <v>35</v>
      </c>
      <c r="D46" s="84" t="s">
        <v>423</v>
      </c>
      <c r="E46" s="106">
        <v>3</v>
      </c>
      <c r="F46" s="85"/>
      <c r="G46" s="65"/>
      <c r="H46" s="65"/>
      <c r="I46" s="65"/>
      <c r="J46" s="65"/>
    </row>
    <row r="47" spans="2:10" ht="18" customHeight="1" x14ac:dyDescent="0.2">
      <c r="B47" s="83" t="s">
        <v>424</v>
      </c>
      <c r="C47" s="84" t="s">
        <v>35</v>
      </c>
      <c r="D47" s="84" t="s">
        <v>425</v>
      </c>
      <c r="E47" s="106">
        <v>219</v>
      </c>
      <c r="F47" s="85"/>
      <c r="G47" s="65"/>
      <c r="H47" s="65"/>
      <c r="I47" s="65"/>
      <c r="J47" s="65"/>
    </row>
    <row r="48" spans="2:10" ht="18" customHeight="1" x14ac:dyDescent="0.2">
      <c r="B48" s="83" t="s">
        <v>426</v>
      </c>
      <c r="C48" s="84" t="s">
        <v>35</v>
      </c>
      <c r="D48" s="84" t="s">
        <v>427</v>
      </c>
      <c r="E48" s="106">
        <v>55</v>
      </c>
      <c r="F48" s="85"/>
      <c r="G48" s="65"/>
      <c r="H48" s="65"/>
      <c r="I48" s="65"/>
      <c r="J48" s="65"/>
    </row>
    <row r="49" spans="2:11" ht="18" customHeight="1" x14ac:dyDescent="0.2">
      <c r="B49" s="83" t="s">
        <v>428</v>
      </c>
      <c r="C49" s="84" t="s">
        <v>324</v>
      </c>
      <c r="D49" s="84" t="s">
        <v>429</v>
      </c>
      <c r="E49" s="106">
        <v>519</v>
      </c>
      <c r="F49" s="85"/>
      <c r="G49" s="65"/>
      <c r="H49" s="65"/>
      <c r="I49" s="65"/>
      <c r="J49" s="65"/>
    </row>
    <row r="50" spans="2:11" ht="18" customHeight="1" x14ac:dyDescent="0.2">
      <c r="B50" s="83" t="s">
        <v>181</v>
      </c>
      <c r="C50" s="84" t="s">
        <v>324</v>
      </c>
      <c r="D50" s="84" t="s">
        <v>430</v>
      </c>
      <c r="E50" s="106"/>
      <c r="F50" s="85"/>
      <c r="G50" s="65"/>
      <c r="H50" s="65"/>
      <c r="I50" s="65"/>
      <c r="J50" s="65"/>
    </row>
    <row r="51" spans="2:11" ht="18" customHeight="1" x14ac:dyDescent="0.2">
      <c r="B51" s="83" t="s">
        <v>431</v>
      </c>
      <c r="C51" s="84" t="s">
        <v>324</v>
      </c>
      <c r="D51" s="84" t="s">
        <v>432</v>
      </c>
      <c r="E51" s="106">
        <v>8</v>
      </c>
      <c r="F51" s="85"/>
      <c r="G51" s="65"/>
      <c r="H51" s="65"/>
      <c r="I51" s="65"/>
      <c r="J51" s="65"/>
    </row>
    <row r="52" spans="2:11" ht="18" customHeight="1" x14ac:dyDescent="0.2">
      <c r="B52" s="83" t="s">
        <v>433</v>
      </c>
      <c r="C52" s="84" t="s">
        <v>434</v>
      </c>
      <c r="D52" s="84" t="s">
        <v>435</v>
      </c>
      <c r="E52" s="106"/>
      <c r="F52" s="85"/>
      <c r="G52" s="65"/>
      <c r="H52" s="65"/>
      <c r="I52" s="65"/>
      <c r="J52" s="65"/>
    </row>
    <row r="53" spans="2:11" ht="18" customHeight="1" x14ac:dyDescent="0.2">
      <c r="B53" s="83" t="s">
        <v>436</v>
      </c>
      <c r="C53" s="84" t="s">
        <v>326</v>
      </c>
      <c r="D53" s="84" t="s">
        <v>325</v>
      </c>
      <c r="E53" s="106">
        <v>40491</v>
      </c>
      <c r="F53" s="85"/>
      <c r="G53" s="65"/>
      <c r="H53" s="65"/>
      <c r="I53" s="65"/>
      <c r="J53" s="65"/>
    </row>
    <row r="54" spans="2:11" ht="18" customHeight="1" x14ac:dyDescent="0.2">
      <c r="B54" s="83" t="s">
        <v>437</v>
      </c>
      <c r="C54" s="84" t="s">
        <v>438</v>
      </c>
      <c r="D54" s="84" t="s">
        <v>439</v>
      </c>
      <c r="E54" s="106">
        <v>143</v>
      </c>
      <c r="F54" s="85"/>
      <c r="G54" s="65"/>
      <c r="H54" s="65" t="s">
        <v>440</v>
      </c>
      <c r="I54" s="65"/>
      <c r="J54" s="65"/>
    </row>
    <row r="55" spans="2:11" ht="18" customHeight="1" x14ac:dyDescent="0.2">
      <c r="B55" s="83" t="s">
        <v>441</v>
      </c>
      <c r="C55" s="84" t="s">
        <v>36</v>
      </c>
      <c r="D55" s="84" t="s">
        <v>442</v>
      </c>
      <c r="E55" s="106">
        <v>9</v>
      </c>
      <c r="F55" s="85"/>
      <c r="G55" s="65"/>
      <c r="H55" s="65"/>
      <c r="I55" s="65"/>
      <c r="J55" s="65" t="s">
        <v>443</v>
      </c>
    </row>
    <row r="56" spans="2:11" ht="18" customHeight="1" x14ac:dyDescent="0.2">
      <c r="B56" s="83" t="s">
        <v>444</v>
      </c>
      <c r="C56" s="84" t="s">
        <v>36</v>
      </c>
      <c r="D56" s="84" t="s">
        <v>102</v>
      </c>
      <c r="E56" s="106">
        <v>22</v>
      </c>
      <c r="F56" s="85"/>
      <c r="G56" s="65"/>
      <c r="H56" s="65"/>
      <c r="I56" s="65"/>
      <c r="J56" s="65"/>
    </row>
    <row r="57" spans="2:11" ht="18" customHeight="1" x14ac:dyDescent="0.2">
      <c r="B57" s="83" t="s">
        <v>445</v>
      </c>
      <c r="C57" s="84" t="s">
        <v>36</v>
      </c>
      <c r="D57" s="84" t="s">
        <v>446</v>
      </c>
      <c r="E57" s="106">
        <v>10</v>
      </c>
      <c r="F57" s="85"/>
      <c r="G57" s="65"/>
      <c r="H57" s="65"/>
      <c r="I57" s="65"/>
      <c r="J57" s="65" t="s">
        <v>447</v>
      </c>
    </row>
    <row r="58" spans="2:11" ht="18" customHeight="1" x14ac:dyDescent="0.2">
      <c r="B58" s="83" t="s">
        <v>448</v>
      </c>
      <c r="C58" s="84" t="s">
        <v>449</v>
      </c>
      <c r="D58" s="84" t="s">
        <v>450</v>
      </c>
      <c r="E58" s="106"/>
      <c r="F58" s="85"/>
      <c r="G58" s="65"/>
      <c r="H58" s="65"/>
      <c r="I58" s="65"/>
      <c r="J58" s="65" t="s">
        <v>451</v>
      </c>
    </row>
    <row r="59" spans="2:11" ht="18" customHeight="1" x14ac:dyDescent="0.2">
      <c r="B59" s="83" t="s">
        <v>235</v>
      </c>
      <c r="C59" s="84" t="s">
        <v>449</v>
      </c>
      <c r="D59" s="84" t="s">
        <v>452</v>
      </c>
      <c r="E59" s="106"/>
      <c r="F59" s="85"/>
      <c r="G59" s="65"/>
      <c r="H59" s="65"/>
      <c r="I59" s="65" t="s">
        <v>453</v>
      </c>
      <c r="J59" s="65"/>
    </row>
    <row r="60" spans="2:11" ht="18" customHeight="1" x14ac:dyDescent="0.2">
      <c r="B60" s="83" t="s">
        <v>206</v>
      </c>
      <c r="C60" s="84" t="s">
        <v>449</v>
      </c>
      <c r="D60" s="84" t="s">
        <v>454</v>
      </c>
      <c r="E60" s="106"/>
      <c r="F60" s="85"/>
      <c r="G60" s="65"/>
      <c r="H60" s="65"/>
      <c r="I60" s="65"/>
      <c r="J60" s="65"/>
    </row>
    <row r="61" spans="2:11" ht="18" customHeight="1" x14ac:dyDescent="0.2">
      <c r="B61" s="83" t="s">
        <v>455</v>
      </c>
      <c r="C61" s="84" t="s">
        <v>456</v>
      </c>
      <c r="D61" s="84" t="s">
        <v>457</v>
      </c>
      <c r="E61" s="106"/>
      <c r="F61" s="85"/>
      <c r="G61" s="65"/>
      <c r="H61" s="65"/>
      <c r="I61" s="65"/>
      <c r="J61" s="65"/>
    </row>
    <row r="62" spans="2:11" ht="18" customHeight="1" x14ac:dyDescent="0.2">
      <c r="B62" s="83" t="s">
        <v>458</v>
      </c>
      <c r="C62" s="84" t="s">
        <v>103</v>
      </c>
      <c r="D62" s="84" t="s">
        <v>459</v>
      </c>
      <c r="E62" s="106"/>
      <c r="F62" s="85"/>
      <c r="G62" s="65"/>
      <c r="H62" s="65"/>
      <c r="I62" s="65"/>
      <c r="J62" s="65"/>
    </row>
    <row r="63" spans="2:11" ht="18" customHeight="1" x14ac:dyDescent="0.2">
      <c r="B63" s="83" t="s">
        <v>460</v>
      </c>
      <c r="C63" s="84" t="s">
        <v>103</v>
      </c>
      <c r="D63" s="84" t="s">
        <v>104</v>
      </c>
      <c r="E63" s="106"/>
      <c r="F63" s="85"/>
      <c r="G63" s="65"/>
      <c r="H63" s="65"/>
      <c r="I63" s="65"/>
      <c r="J63" s="65"/>
      <c r="K63" s="62" t="s">
        <v>461</v>
      </c>
    </row>
    <row r="64" spans="2:11" ht="18" customHeight="1" x14ac:dyDescent="0.2">
      <c r="B64" s="83" t="s">
        <v>409</v>
      </c>
      <c r="C64" s="84" t="s">
        <v>37</v>
      </c>
      <c r="D64" s="84" t="s">
        <v>462</v>
      </c>
      <c r="E64" s="106">
        <v>74</v>
      </c>
      <c r="F64" s="85"/>
      <c r="G64" s="65"/>
      <c r="H64" s="65"/>
      <c r="I64" s="65"/>
      <c r="J64" s="65"/>
      <c r="K64" s="62" t="s">
        <v>463</v>
      </c>
    </row>
    <row r="65" spans="2:10" ht="18" customHeight="1" x14ac:dyDescent="0.2">
      <c r="B65" s="83" t="s">
        <v>464</v>
      </c>
      <c r="C65" s="84" t="s">
        <v>106</v>
      </c>
      <c r="D65" s="84" t="s">
        <v>107</v>
      </c>
      <c r="E65" s="106">
        <v>64</v>
      </c>
      <c r="F65" s="85"/>
      <c r="G65" s="65"/>
      <c r="H65" s="65"/>
      <c r="I65" s="65"/>
      <c r="J65" s="65"/>
    </row>
    <row r="66" spans="2:10" ht="18" customHeight="1" x14ac:dyDescent="0.2">
      <c r="B66" s="83" t="s">
        <v>465</v>
      </c>
      <c r="C66" s="84" t="s">
        <v>38</v>
      </c>
      <c r="D66" s="84" t="s">
        <v>466</v>
      </c>
      <c r="E66" s="106">
        <v>2</v>
      </c>
      <c r="F66" s="85"/>
      <c r="G66" s="65"/>
      <c r="H66" s="65"/>
      <c r="I66" s="65"/>
      <c r="J66" s="65"/>
    </row>
    <row r="67" spans="2:10" ht="18" customHeight="1" x14ac:dyDescent="0.2">
      <c r="B67" s="83" t="s">
        <v>467</v>
      </c>
      <c r="C67" s="84" t="s">
        <v>468</v>
      </c>
      <c r="D67" s="84" t="s">
        <v>469</v>
      </c>
      <c r="E67" s="106">
        <v>2</v>
      </c>
      <c r="F67" s="85"/>
      <c r="G67" s="65"/>
      <c r="H67" s="65"/>
      <c r="I67" s="65"/>
      <c r="J67" s="65"/>
    </row>
    <row r="68" spans="2:10" ht="18" customHeight="1" x14ac:dyDescent="0.2">
      <c r="B68" s="83" t="s">
        <v>470</v>
      </c>
      <c r="C68" s="84" t="s">
        <v>468</v>
      </c>
      <c r="D68" s="84" t="s">
        <v>471</v>
      </c>
      <c r="E68" s="106">
        <v>1</v>
      </c>
      <c r="F68" s="85"/>
      <c r="G68" s="65"/>
      <c r="H68" s="65"/>
      <c r="I68" s="65"/>
      <c r="J68" s="65"/>
    </row>
    <row r="69" spans="2:10" ht="18" customHeight="1" x14ac:dyDescent="0.2">
      <c r="B69" s="83" t="s">
        <v>472</v>
      </c>
      <c r="C69" s="84" t="s">
        <v>468</v>
      </c>
      <c r="D69" s="84" t="s">
        <v>473</v>
      </c>
      <c r="E69" s="106">
        <v>32</v>
      </c>
      <c r="F69" s="85"/>
      <c r="G69" s="65"/>
      <c r="H69" s="65"/>
      <c r="I69" s="65"/>
      <c r="J69" s="65"/>
    </row>
    <row r="70" spans="2:10" ht="18" customHeight="1" x14ac:dyDescent="0.2">
      <c r="B70" s="83" t="s">
        <v>360</v>
      </c>
      <c r="C70" s="84" t="s">
        <v>474</v>
      </c>
      <c r="D70" s="84" t="s">
        <v>475</v>
      </c>
      <c r="E70" s="106"/>
      <c r="F70" s="85"/>
      <c r="G70" s="65"/>
      <c r="H70" s="65"/>
      <c r="I70" s="65"/>
      <c r="J70" s="65"/>
    </row>
    <row r="71" spans="2:10" ht="18" customHeight="1" x14ac:dyDescent="0.2">
      <c r="B71" s="83" t="s">
        <v>476</v>
      </c>
      <c r="C71" s="84" t="s">
        <v>39</v>
      </c>
      <c r="D71" s="84" t="s">
        <v>477</v>
      </c>
      <c r="E71" s="106">
        <v>614</v>
      </c>
      <c r="F71" s="85"/>
      <c r="G71" s="65"/>
      <c r="H71" s="65"/>
      <c r="I71" s="65"/>
      <c r="J71" s="65"/>
    </row>
    <row r="72" spans="2:10" ht="18" customHeight="1" x14ac:dyDescent="0.2">
      <c r="B72" s="83" t="s">
        <v>417</v>
      </c>
      <c r="C72" s="84" t="s">
        <v>39</v>
      </c>
      <c r="D72" s="84" t="s">
        <v>478</v>
      </c>
      <c r="E72" s="106">
        <v>18879</v>
      </c>
      <c r="F72" s="85"/>
      <c r="G72" s="65"/>
      <c r="H72" s="65"/>
      <c r="I72" s="65"/>
      <c r="J72" s="65"/>
    </row>
    <row r="73" spans="2:10" ht="18" customHeight="1" x14ac:dyDescent="0.2">
      <c r="B73" s="83" t="s">
        <v>479</v>
      </c>
      <c r="C73" s="84" t="s">
        <v>39</v>
      </c>
      <c r="D73" s="84" t="s">
        <v>109</v>
      </c>
      <c r="E73" s="106"/>
      <c r="F73" s="85"/>
      <c r="G73" s="65"/>
      <c r="H73" s="65"/>
      <c r="I73" s="65"/>
      <c r="J73" s="65"/>
    </row>
    <row r="74" spans="2:10" ht="18" customHeight="1" x14ac:dyDescent="0.2">
      <c r="B74" s="83" t="s">
        <v>480</v>
      </c>
      <c r="C74" s="84" t="s">
        <v>39</v>
      </c>
      <c r="D74" s="84" t="s">
        <v>481</v>
      </c>
      <c r="E74" s="106"/>
      <c r="F74" s="85"/>
      <c r="G74" s="65"/>
      <c r="H74" s="65"/>
      <c r="I74" s="65"/>
      <c r="J74" s="65"/>
    </row>
    <row r="75" spans="2:10" ht="18" customHeight="1" x14ac:dyDescent="0.2">
      <c r="B75" s="83" t="s">
        <v>482</v>
      </c>
      <c r="C75" s="84" t="s">
        <v>483</v>
      </c>
      <c r="D75" s="84" t="s">
        <v>484</v>
      </c>
      <c r="E75" s="106">
        <v>60</v>
      </c>
      <c r="F75" s="85"/>
      <c r="G75" s="65"/>
      <c r="H75" s="65"/>
      <c r="I75" s="65"/>
      <c r="J75" s="65"/>
    </row>
    <row r="76" spans="2:10" ht="18" customHeight="1" x14ac:dyDescent="0.2">
      <c r="B76" s="83" t="s">
        <v>485</v>
      </c>
      <c r="C76" s="84" t="s">
        <v>486</v>
      </c>
      <c r="D76" s="84" t="s">
        <v>487</v>
      </c>
      <c r="E76" s="106"/>
      <c r="F76" s="85"/>
      <c r="G76" s="65"/>
      <c r="H76" s="65"/>
      <c r="I76" s="65"/>
      <c r="J76" s="65"/>
    </row>
    <row r="77" spans="2:10" ht="18" customHeight="1" x14ac:dyDescent="0.2">
      <c r="B77" s="83" t="s">
        <v>488</v>
      </c>
      <c r="C77" s="84" t="s">
        <v>110</v>
      </c>
      <c r="D77" s="84" t="s">
        <v>489</v>
      </c>
      <c r="E77" s="106"/>
      <c r="F77" s="85"/>
      <c r="G77" s="65"/>
      <c r="H77" s="65"/>
      <c r="I77" s="65"/>
      <c r="J77" s="65"/>
    </row>
    <row r="78" spans="2:10" ht="18" customHeight="1" x14ac:dyDescent="0.2">
      <c r="B78" s="83" t="s">
        <v>490</v>
      </c>
      <c r="C78" s="84" t="s">
        <v>110</v>
      </c>
      <c r="D78" s="84" t="s">
        <v>491</v>
      </c>
      <c r="E78" s="106">
        <v>40</v>
      </c>
      <c r="F78" s="85"/>
      <c r="G78" s="65"/>
      <c r="H78" s="65"/>
      <c r="I78" s="65"/>
      <c r="J78" s="65"/>
    </row>
    <row r="79" spans="2:10" ht="18" customHeight="1" x14ac:dyDescent="0.2">
      <c r="B79" s="83" t="s">
        <v>492</v>
      </c>
      <c r="C79" s="84" t="s">
        <v>493</v>
      </c>
      <c r="D79" s="84" t="s">
        <v>113</v>
      </c>
      <c r="E79" s="106"/>
      <c r="F79" s="85"/>
      <c r="G79" s="65"/>
      <c r="H79" s="65"/>
      <c r="I79" s="65"/>
      <c r="J79" s="65"/>
    </row>
    <row r="80" spans="2:10" ht="18" customHeight="1" x14ac:dyDescent="0.2">
      <c r="B80" s="83" t="s">
        <v>494</v>
      </c>
      <c r="C80" s="84" t="s">
        <v>495</v>
      </c>
      <c r="D80" s="84" t="s">
        <v>496</v>
      </c>
      <c r="E80" s="106">
        <v>6</v>
      </c>
      <c r="F80" s="85"/>
      <c r="G80" s="65"/>
      <c r="H80" s="65"/>
      <c r="I80" s="65"/>
      <c r="J80" s="65"/>
    </row>
    <row r="81" spans="2:10" ht="18" customHeight="1" x14ac:dyDescent="0.2">
      <c r="B81" s="83" t="s">
        <v>371</v>
      </c>
      <c r="C81" s="84" t="s">
        <v>40</v>
      </c>
      <c r="D81" s="84" t="s">
        <v>497</v>
      </c>
      <c r="E81" s="106">
        <v>312</v>
      </c>
      <c r="F81" s="85"/>
      <c r="G81" s="65"/>
      <c r="H81" s="65"/>
      <c r="I81" s="65"/>
      <c r="J81" s="65"/>
    </row>
    <row r="82" spans="2:10" ht="18" customHeight="1" x14ac:dyDescent="0.2">
      <c r="B82" s="83" t="s">
        <v>498</v>
      </c>
      <c r="C82" s="84" t="s">
        <v>40</v>
      </c>
      <c r="D82" s="84" t="s">
        <v>499</v>
      </c>
      <c r="E82" s="106">
        <v>133</v>
      </c>
      <c r="F82" s="85"/>
      <c r="G82" s="65"/>
      <c r="H82" s="65"/>
      <c r="I82" s="65"/>
      <c r="J82" s="65"/>
    </row>
    <row r="83" spans="2:10" ht="18" customHeight="1" x14ac:dyDescent="0.2">
      <c r="B83" s="83" t="s">
        <v>500</v>
      </c>
      <c r="C83" s="84" t="s">
        <v>40</v>
      </c>
      <c r="D83" s="84" t="s">
        <v>501</v>
      </c>
      <c r="E83" s="106">
        <v>110</v>
      </c>
      <c r="F83" s="85"/>
      <c r="G83" s="65"/>
      <c r="H83" s="65"/>
      <c r="I83" s="65"/>
      <c r="J83" s="65"/>
    </row>
    <row r="84" spans="2:10" ht="18" customHeight="1" x14ac:dyDescent="0.2">
      <c r="B84" s="83" t="s">
        <v>502</v>
      </c>
      <c r="C84" s="84" t="s">
        <v>41</v>
      </c>
      <c r="D84" s="84" t="s">
        <v>503</v>
      </c>
      <c r="E84" s="106"/>
      <c r="F84" s="85"/>
      <c r="G84" s="65"/>
      <c r="H84" s="65"/>
      <c r="I84" s="65"/>
      <c r="J84" s="65"/>
    </row>
    <row r="85" spans="2:10" ht="18" customHeight="1" x14ac:dyDescent="0.2">
      <c r="B85" s="83" t="s">
        <v>504</v>
      </c>
      <c r="C85" s="84" t="s">
        <v>41</v>
      </c>
      <c r="D85" s="84" t="s">
        <v>505</v>
      </c>
      <c r="E85" s="106">
        <v>161</v>
      </c>
      <c r="F85" s="85"/>
      <c r="G85" s="65"/>
      <c r="H85" s="65"/>
      <c r="I85" s="65"/>
      <c r="J85" s="65"/>
    </row>
    <row r="86" spans="2:10" ht="18" customHeight="1" x14ac:dyDescent="0.2">
      <c r="B86" s="83" t="s">
        <v>506</v>
      </c>
      <c r="C86" s="84" t="s">
        <v>41</v>
      </c>
      <c r="D86" s="84" t="s">
        <v>507</v>
      </c>
      <c r="E86" s="106">
        <v>8</v>
      </c>
      <c r="F86" s="85"/>
      <c r="G86" s="65"/>
      <c r="H86" s="65"/>
      <c r="I86" s="65"/>
      <c r="J86" s="65"/>
    </row>
    <row r="87" spans="2:10" ht="18" customHeight="1" x14ac:dyDescent="0.2">
      <c r="B87" s="83" t="s">
        <v>508</v>
      </c>
      <c r="C87" s="84" t="s">
        <v>327</v>
      </c>
      <c r="D87" s="84" t="s">
        <v>328</v>
      </c>
      <c r="E87" s="106"/>
      <c r="F87" s="85"/>
      <c r="G87" s="65"/>
      <c r="H87" s="65"/>
      <c r="I87" s="65"/>
      <c r="J87" s="65"/>
    </row>
    <row r="88" spans="2:10" ht="18" customHeight="1" x14ac:dyDescent="0.2">
      <c r="B88" s="83" t="s">
        <v>509</v>
      </c>
      <c r="C88" s="84" t="s">
        <v>327</v>
      </c>
      <c r="D88" s="84" t="s">
        <v>510</v>
      </c>
      <c r="E88" s="106"/>
      <c r="F88" s="85"/>
      <c r="G88" s="65"/>
      <c r="H88" s="65"/>
      <c r="I88" s="65"/>
      <c r="J88" s="65"/>
    </row>
    <row r="89" spans="2:10" ht="18" customHeight="1" x14ac:dyDescent="0.2">
      <c r="B89" s="83" t="s">
        <v>511</v>
      </c>
      <c r="C89" s="84" t="s">
        <v>512</v>
      </c>
      <c r="D89" s="84" t="s">
        <v>513</v>
      </c>
      <c r="E89" s="106">
        <v>1</v>
      </c>
      <c r="F89" s="85"/>
      <c r="G89" s="65"/>
      <c r="H89" s="65"/>
      <c r="I89" s="65"/>
      <c r="J89" s="65"/>
    </row>
    <row r="90" spans="2:10" ht="18" customHeight="1" x14ac:dyDescent="0.2">
      <c r="B90" s="83" t="s">
        <v>514</v>
      </c>
      <c r="C90" s="84" t="s">
        <v>512</v>
      </c>
      <c r="D90" s="84" t="s">
        <v>515</v>
      </c>
      <c r="E90" s="106">
        <v>119</v>
      </c>
      <c r="F90" s="85"/>
      <c r="G90" s="65"/>
      <c r="H90" s="65"/>
      <c r="I90" s="65"/>
      <c r="J90" s="65"/>
    </row>
    <row r="91" spans="2:10" ht="18" customHeight="1" x14ac:dyDescent="0.2">
      <c r="B91" s="83" t="s">
        <v>516</v>
      </c>
      <c r="C91" s="84" t="s">
        <v>42</v>
      </c>
      <c r="D91" s="84" t="s">
        <v>517</v>
      </c>
      <c r="E91" s="106">
        <v>20</v>
      </c>
      <c r="F91" s="85"/>
      <c r="G91" s="65"/>
      <c r="H91" s="65"/>
      <c r="I91" s="65"/>
      <c r="J91" s="65"/>
    </row>
    <row r="92" spans="2:10" ht="18" customHeight="1" x14ac:dyDescent="0.2">
      <c r="B92" s="83" t="s">
        <v>518</v>
      </c>
      <c r="C92" s="84" t="s">
        <v>42</v>
      </c>
      <c r="D92" s="84" t="s">
        <v>519</v>
      </c>
      <c r="E92" s="106">
        <v>100</v>
      </c>
      <c r="F92" s="85"/>
      <c r="G92" s="65"/>
      <c r="H92" s="65"/>
      <c r="I92" s="65"/>
      <c r="J92" s="65"/>
    </row>
    <row r="93" spans="2:10" ht="18" customHeight="1" x14ac:dyDescent="0.2">
      <c r="B93" s="83" t="s">
        <v>520</v>
      </c>
      <c r="C93" s="84" t="s">
        <v>43</v>
      </c>
      <c r="D93" s="84" t="s">
        <v>521</v>
      </c>
      <c r="E93" s="106">
        <v>2</v>
      </c>
      <c r="F93" s="85"/>
      <c r="G93" s="65"/>
      <c r="H93" s="65"/>
      <c r="I93" s="65"/>
      <c r="J93" s="65"/>
    </row>
    <row r="94" spans="2:10" ht="18" customHeight="1" x14ac:dyDescent="0.2">
      <c r="B94" s="83" t="s">
        <v>522</v>
      </c>
      <c r="C94" s="84" t="s">
        <v>43</v>
      </c>
      <c r="D94" s="84" t="s">
        <v>523</v>
      </c>
      <c r="E94" s="106">
        <v>1</v>
      </c>
      <c r="F94" s="85"/>
      <c r="G94" s="65"/>
      <c r="H94" s="65"/>
      <c r="I94" s="65"/>
      <c r="J94" s="65"/>
    </row>
    <row r="95" spans="2:10" ht="18" customHeight="1" x14ac:dyDescent="0.2">
      <c r="B95" s="83" t="s">
        <v>524</v>
      </c>
      <c r="C95" s="84" t="s">
        <v>43</v>
      </c>
      <c r="D95" s="84" t="s">
        <v>525</v>
      </c>
      <c r="E95" s="106">
        <v>1</v>
      </c>
      <c r="F95" s="85"/>
      <c r="G95" s="65"/>
      <c r="H95" s="65"/>
      <c r="I95" s="65"/>
      <c r="J95" s="65"/>
    </row>
    <row r="96" spans="2:10" ht="18" customHeight="1" x14ac:dyDescent="0.2">
      <c r="B96" s="83" t="s">
        <v>526</v>
      </c>
      <c r="C96" s="84" t="s">
        <v>43</v>
      </c>
      <c r="D96" s="84" t="s">
        <v>527</v>
      </c>
      <c r="E96" s="106">
        <v>1</v>
      </c>
      <c r="F96" s="85"/>
      <c r="G96" s="65"/>
      <c r="H96" s="65"/>
      <c r="I96" s="65"/>
      <c r="J96" s="65"/>
    </row>
    <row r="97" spans="2:12" ht="18" customHeight="1" x14ac:dyDescent="0.2">
      <c r="B97" s="83" t="s">
        <v>528</v>
      </c>
      <c r="C97" s="84" t="s">
        <v>529</v>
      </c>
      <c r="D97" s="84" t="s">
        <v>530</v>
      </c>
      <c r="E97" s="106"/>
      <c r="F97" s="85"/>
      <c r="G97" s="65"/>
      <c r="H97" s="65"/>
      <c r="I97" s="65"/>
      <c r="J97" s="65"/>
    </row>
    <row r="98" spans="2:12" ht="18" customHeight="1" x14ac:dyDescent="0.2">
      <c r="B98" s="83" t="s">
        <v>531</v>
      </c>
      <c r="C98" s="84" t="s">
        <v>532</v>
      </c>
      <c r="D98" s="84" t="s">
        <v>403</v>
      </c>
      <c r="E98" s="106">
        <v>248</v>
      </c>
      <c r="F98" s="85"/>
      <c r="G98" s="65"/>
      <c r="H98" s="65"/>
      <c r="I98" s="65"/>
      <c r="J98" s="65"/>
    </row>
    <row r="99" spans="2:12" ht="18" customHeight="1" x14ac:dyDescent="0.2">
      <c r="B99" s="83" t="s">
        <v>533</v>
      </c>
      <c r="C99" s="84" t="s">
        <v>44</v>
      </c>
      <c r="D99" s="84" t="s">
        <v>329</v>
      </c>
      <c r="E99" s="106">
        <v>90</v>
      </c>
      <c r="F99" s="85"/>
      <c r="G99" s="65"/>
      <c r="H99" s="65"/>
      <c r="I99" s="65"/>
      <c r="J99" s="65"/>
    </row>
    <row r="100" spans="2:12" ht="18" customHeight="1" x14ac:dyDescent="0.2">
      <c r="B100" s="83" t="s">
        <v>534</v>
      </c>
      <c r="C100" s="84" t="s">
        <v>44</v>
      </c>
      <c r="D100" s="84" t="s">
        <v>535</v>
      </c>
      <c r="E100" s="106">
        <v>70</v>
      </c>
      <c r="F100" s="85"/>
      <c r="G100" s="65"/>
      <c r="H100" s="65"/>
      <c r="I100" s="65"/>
      <c r="J100" s="65"/>
    </row>
    <row r="101" spans="2:12" ht="18" customHeight="1" x14ac:dyDescent="0.2">
      <c r="B101" s="83" t="s">
        <v>536</v>
      </c>
      <c r="C101" s="84" t="s">
        <v>45</v>
      </c>
      <c r="D101" s="84" t="s">
        <v>46</v>
      </c>
      <c r="E101" s="106">
        <v>100</v>
      </c>
      <c r="F101" s="85"/>
      <c r="G101" s="65"/>
      <c r="H101" s="65"/>
      <c r="I101" s="65"/>
      <c r="J101" s="65"/>
    </row>
    <row r="102" spans="2:12" ht="18" customHeight="1" x14ac:dyDescent="0.2">
      <c r="B102" s="83" t="s">
        <v>537</v>
      </c>
      <c r="C102" s="84" t="s">
        <v>538</v>
      </c>
      <c r="D102" s="84" t="s">
        <v>539</v>
      </c>
      <c r="E102" s="106">
        <v>7</v>
      </c>
      <c r="F102" s="85"/>
      <c r="G102" s="65"/>
      <c r="H102" s="65"/>
      <c r="I102" s="65"/>
      <c r="J102" s="65"/>
    </row>
    <row r="103" spans="2:12" ht="18" customHeight="1" x14ac:dyDescent="0.2">
      <c r="B103" s="83" t="s">
        <v>540</v>
      </c>
      <c r="C103" s="84" t="s">
        <v>330</v>
      </c>
      <c r="D103" s="84" t="s">
        <v>331</v>
      </c>
      <c r="E103" s="106">
        <v>580</v>
      </c>
      <c r="F103" s="85"/>
      <c r="G103" s="65"/>
      <c r="H103" s="65"/>
      <c r="I103" s="65"/>
      <c r="J103" s="65"/>
    </row>
    <row r="104" spans="2:12" ht="18" customHeight="1" x14ac:dyDescent="0.2">
      <c r="B104" s="83" t="s">
        <v>541</v>
      </c>
      <c r="C104" s="84" t="s">
        <v>48</v>
      </c>
      <c r="D104" s="84" t="s">
        <v>542</v>
      </c>
      <c r="E104" s="106">
        <v>5108</v>
      </c>
      <c r="F104" s="85"/>
      <c r="G104" s="65"/>
      <c r="H104" s="65"/>
      <c r="I104" s="65"/>
      <c r="J104" s="65"/>
    </row>
    <row r="105" spans="2:12" ht="18" customHeight="1" x14ac:dyDescent="0.2">
      <c r="B105" s="83" t="s">
        <v>543</v>
      </c>
      <c r="C105" s="84" t="s">
        <v>47</v>
      </c>
      <c r="D105" s="84" t="s">
        <v>544</v>
      </c>
      <c r="E105" s="106">
        <v>62</v>
      </c>
      <c r="F105" s="85"/>
      <c r="G105" s="65"/>
      <c r="H105" s="65"/>
      <c r="I105" s="65"/>
      <c r="J105" s="65"/>
    </row>
    <row r="106" spans="2:12" ht="18" customHeight="1" x14ac:dyDescent="0.2">
      <c r="B106" s="83" t="s">
        <v>545</v>
      </c>
      <c r="C106" s="84" t="s">
        <v>332</v>
      </c>
      <c r="D106" s="84" t="s">
        <v>546</v>
      </c>
      <c r="E106" s="106">
        <v>84</v>
      </c>
      <c r="F106" s="85"/>
      <c r="G106" s="65"/>
      <c r="H106" s="65"/>
      <c r="I106" s="65"/>
      <c r="J106" s="65"/>
    </row>
    <row r="107" spans="2:12" ht="18" customHeight="1" x14ac:dyDescent="0.2">
      <c r="B107" s="83" t="s">
        <v>547</v>
      </c>
      <c r="C107" s="84" t="s">
        <v>548</v>
      </c>
      <c r="D107" s="84" t="s">
        <v>549</v>
      </c>
      <c r="E107" s="106"/>
      <c r="F107" s="85"/>
      <c r="G107" s="65"/>
      <c r="H107" s="65"/>
      <c r="I107" s="65"/>
      <c r="J107" s="65"/>
    </row>
    <row r="108" spans="2:12" ht="18" customHeight="1" x14ac:dyDescent="0.2">
      <c r="B108" s="83" t="s">
        <v>550</v>
      </c>
      <c r="C108" s="84" t="s">
        <v>49</v>
      </c>
      <c r="D108" s="84" t="s">
        <v>551</v>
      </c>
      <c r="E108" s="106">
        <v>17</v>
      </c>
      <c r="F108" s="85"/>
      <c r="G108" s="65"/>
      <c r="H108" s="65"/>
      <c r="I108" s="65"/>
      <c r="J108" s="65"/>
    </row>
    <row r="109" spans="2:12" ht="18" customHeight="1" x14ac:dyDescent="0.2">
      <c r="B109" s="83" t="s">
        <v>552</v>
      </c>
      <c r="C109" s="84" t="s">
        <v>49</v>
      </c>
      <c r="D109" s="84" t="s">
        <v>553</v>
      </c>
      <c r="E109" s="106"/>
      <c r="F109" s="85"/>
      <c r="G109" s="65"/>
      <c r="H109" s="65"/>
      <c r="I109" s="65"/>
      <c r="J109" s="65"/>
      <c r="L109" s="62" t="s">
        <v>367</v>
      </c>
    </row>
    <row r="110" spans="2:12" ht="18" customHeight="1" x14ac:dyDescent="0.2">
      <c r="B110" s="83" t="s">
        <v>554</v>
      </c>
      <c r="C110" s="84" t="s">
        <v>49</v>
      </c>
      <c r="D110" s="84" t="s">
        <v>555</v>
      </c>
      <c r="E110" s="106"/>
      <c r="F110" s="85"/>
      <c r="G110" s="65"/>
      <c r="H110" s="65"/>
      <c r="I110" s="65"/>
      <c r="J110" s="65"/>
    </row>
    <row r="111" spans="2:12" ht="18" customHeight="1" x14ac:dyDescent="0.2">
      <c r="B111" s="83" t="s">
        <v>556</v>
      </c>
      <c r="C111" s="84" t="s">
        <v>333</v>
      </c>
      <c r="D111" s="84" t="s">
        <v>334</v>
      </c>
      <c r="E111" s="106"/>
      <c r="F111" s="85"/>
      <c r="G111" s="65"/>
      <c r="H111" s="65"/>
      <c r="I111" s="65"/>
      <c r="J111" s="65"/>
    </row>
    <row r="112" spans="2:12" ht="18" customHeight="1" x14ac:dyDescent="0.2">
      <c r="B112" s="83" t="s">
        <v>557</v>
      </c>
      <c r="C112" s="84" t="s">
        <v>50</v>
      </c>
      <c r="D112" s="84" t="s">
        <v>558</v>
      </c>
      <c r="E112" s="106">
        <v>82</v>
      </c>
      <c r="F112" s="85"/>
      <c r="G112" s="65"/>
      <c r="H112" s="65"/>
      <c r="I112" s="65"/>
      <c r="J112" s="65"/>
    </row>
    <row r="113" spans="2:10" ht="18" customHeight="1" x14ac:dyDescent="0.2">
      <c r="B113" s="83" t="s">
        <v>559</v>
      </c>
      <c r="C113" s="84" t="s">
        <v>112</v>
      </c>
      <c r="D113" s="84" t="s">
        <v>113</v>
      </c>
      <c r="E113" s="106">
        <v>6</v>
      </c>
      <c r="F113" s="85"/>
      <c r="G113" s="65"/>
      <c r="H113" s="65"/>
      <c r="I113" s="65"/>
      <c r="J113" s="65"/>
    </row>
    <row r="114" spans="2:10" ht="18" customHeight="1" x14ac:dyDescent="0.2">
      <c r="B114" s="83" t="s">
        <v>560</v>
      </c>
      <c r="C114" s="84" t="s">
        <v>561</v>
      </c>
      <c r="D114" s="84" t="s">
        <v>562</v>
      </c>
      <c r="E114" s="106"/>
      <c r="F114" s="85"/>
      <c r="G114" s="65"/>
      <c r="H114" s="65"/>
      <c r="I114" s="65"/>
      <c r="J114" s="65"/>
    </row>
    <row r="115" spans="2:10" ht="18" customHeight="1" x14ac:dyDescent="0.2">
      <c r="B115" s="83" t="s">
        <v>563</v>
      </c>
      <c r="C115" s="84" t="s">
        <v>564</v>
      </c>
      <c r="D115" s="84" t="s">
        <v>565</v>
      </c>
      <c r="E115" s="106">
        <v>6</v>
      </c>
      <c r="F115" s="85"/>
      <c r="G115" s="65"/>
      <c r="H115" s="65"/>
      <c r="I115" s="65"/>
      <c r="J115" s="65"/>
    </row>
    <row r="116" spans="2:10" ht="18" customHeight="1" x14ac:dyDescent="0.2">
      <c r="B116" s="83" t="s">
        <v>566</v>
      </c>
      <c r="C116" s="84" t="s">
        <v>335</v>
      </c>
      <c r="D116" s="84" t="s">
        <v>115</v>
      </c>
      <c r="E116" s="106">
        <v>180</v>
      </c>
      <c r="F116" s="85"/>
      <c r="G116" s="65"/>
      <c r="H116" s="65"/>
      <c r="I116" s="65"/>
      <c r="J116" s="65"/>
    </row>
    <row r="117" spans="2:10" ht="18" customHeight="1" x14ac:dyDescent="0.2">
      <c r="B117" s="83" t="s">
        <v>567</v>
      </c>
      <c r="C117" s="84" t="s">
        <v>335</v>
      </c>
      <c r="D117" s="84" t="s">
        <v>336</v>
      </c>
      <c r="E117" s="106">
        <v>16</v>
      </c>
      <c r="F117" s="85"/>
      <c r="G117" s="65"/>
      <c r="H117" s="65"/>
      <c r="I117" s="65"/>
      <c r="J117" s="65"/>
    </row>
    <row r="118" spans="2:10" ht="18" customHeight="1" x14ac:dyDescent="0.2">
      <c r="B118" s="83" t="s">
        <v>568</v>
      </c>
      <c r="C118" s="84" t="s">
        <v>569</v>
      </c>
      <c r="D118" s="84" t="s">
        <v>429</v>
      </c>
      <c r="E118" s="106">
        <v>97</v>
      </c>
      <c r="F118" s="85"/>
      <c r="G118" s="65"/>
      <c r="H118" s="65"/>
      <c r="I118" s="65"/>
      <c r="J118" s="65"/>
    </row>
    <row r="119" spans="2:10" ht="18" customHeight="1" x14ac:dyDescent="0.2">
      <c r="B119" s="83" t="s">
        <v>570</v>
      </c>
      <c r="C119" s="84" t="s">
        <v>571</v>
      </c>
      <c r="D119" s="84" t="s">
        <v>572</v>
      </c>
      <c r="E119" s="106"/>
      <c r="F119" s="85"/>
      <c r="G119" s="65"/>
      <c r="H119" s="65"/>
      <c r="I119" s="65"/>
      <c r="J119" s="65"/>
    </row>
    <row r="120" spans="2:10" ht="18" customHeight="1" x14ac:dyDescent="0.2">
      <c r="B120" s="83" t="s">
        <v>573</v>
      </c>
      <c r="C120" s="84" t="s">
        <v>571</v>
      </c>
      <c r="D120" s="84" t="s">
        <v>574</v>
      </c>
      <c r="E120" s="106"/>
      <c r="F120" s="85"/>
      <c r="G120" s="65"/>
      <c r="H120" s="65"/>
      <c r="I120" s="65"/>
      <c r="J120" s="65"/>
    </row>
    <row r="121" spans="2:10" ht="18" customHeight="1" x14ac:dyDescent="0.2">
      <c r="B121" s="83" t="s">
        <v>575</v>
      </c>
      <c r="C121" s="84" t="s">
        <v>116</v>
      </c>
      <c r="D121" s="84" t="s">
        <v>117</v>
      </c>
      <c r="E121" s="106">
        <v>6</v>
      </c>
      <c r="F121" s="85"/>
      <c r="G121" s="65"/>
      <c r="H121" s="65"/>
      <c r="I121" s="65"/>
      <c r="J121" s="65"/>
    </row>
    <row r="122" spans="2:10" ht="18" customHeight="1" x14ac:dyDescent="0.2">
      <c r="B122" s="83" t="s">
        <v>576</v>
      </c>
      <c r="C122" s="84" t="s">
        <v>577</v>
      </c>
      <c r="D122" s="84" t="s">
        <v>578</v>
      </c>
      <c r="E122" s="106"/>
      <c r="F122" s="85"/>
      <c r="G122" s="65"/>
      <c r="H122" s="65"/>
      <c r="I122" s="65"/>
      <c r="J122" s="65"/>
    </row>
    <row r="123" spans="2:10" ht="18" customHeight="1" x14ac:dyDescent="0.2">
      <c r="B123" s="83" t="s">
        <v>579</v>
      </c>
      <c r="C123" s="84" t="s">
        <v>577</v>
      </c>
      <c r="D123" s="84" t="s">
        <v>580</v>
      </c>
      <c r="E123" s="106"/>
      <c r="F123" s="85"/>
      <c r="G123" s="65"/>
      <c r="H123" s="65"/>
      <c r="I123" s="65"/>
      <c r="J123" s="65"/>
    </row>
    <row r="124" spans="2:10" ht="18" customHeight="1" x14ac:dyDescent="0.2">
      <c r="B124" s="83" t="s">
        <v>581</v>
      </c>
      <c r="C124" s="84" t="s">
        <v>582</v>
      </c>
      <c r="D124" s="84" t="s">
        <v>325</v>
      </c>
      <c r="E124" s="106">
        <v>65</v>
      </c>
      <c r="F124" s="85"/>
      <c r="G124" s="65"/>
      <c r="H124" s="65"/>
      <c r="I124" s="65"/>
      <c r="J124" s="65"/>
    </row>
    <row r="125" spans="2:10" ht="18" customHeight="1" x14ac:dyDescent="0.2">
      <c r="B125" s="83" t="s">
        <v>583</v>
      </c>
      <c r="C125" s="84" t="s">
        <v>51</v>
      </c>
      <c r="D125" s="84" t="s">
        <v>337</v>
      </c>
      <c r="E125" s="106">
        <v>124</v>
      </c>
      <c r="F125" s="85"/>
      <c r="G125" s="65"/>
      <c r="H125" s="65"/>
      <c r="I125" s="65"/>
      <c r="J125" s="65"/>
    </row>
    <row r="126" spans="2:10" ht="18" customHeight="1" x14ac:dyDescent="0.2">
      <c r="B126" s="83" t="s">
        <v>584</v>
      </c>
      <c r="C126" s="84" t="s">
        <v>51</v>
      </c>
      <c r="D126" s="84" t="s">
        <v>341</v>
      </c>
      <c r="E126" s="106"/>
      <c r="F126" s="85"/>
      <c r="G126" s="65"/>
      <c r="H126" s="65"/>
      <c r="I126" s="65"/>
      <c r="J126" s="65"/>
    </row>
    <row r="127" spans="2:10" ht="18" customHeight="1" x14ac:dyDescent="0.2">
      <c r="B127" s="83" t="s">
        <v>585</v>
      </c>
      <c r="C127" s="84" t="s">
        <v>52</v>
      </c>
      <c r="D127" s="84" t="s">
        <v>338</v>
      </c>
      <c r="E127" s="106">
        <v>4</v>
      </c>
      <c r="F127" s="85"/>
      <c r="G127" s="65"/>
      <c r="H127" s="65"/>
      <c r="I127" s="65"/>
      <c r="J127" s="65"/>
    </row>
    <row r="128" spans="2:10" ht="18" customHeight="1" x14ac:dyDescent="0.2">
      <c r="B128" s="83" t="s">
        <v>586</v>
      </c>
      <c r="C128" s="84" t="s">
        <v>52</v>
      </c>
      <c r="D128" s="84" t="s">
        <v>587</v>
      </c>
      <c r="E128" s="106">
        <v>29</v>
      </c>
      <c r="F128" s="85"/>
      <c r="G128" s="65"/>
      <c r="H128" s="65"/>
      <c r="I128" s="65"/>
      <c r="J128" s="65"/>
    </row>
    <row r="129" spans="2:10" ht="18" customHeight="1" thickBot="1" x14ac:dyDescent="0.25">
      <c r="B129" s="83" t="s">
        <v>588</v>
      </c>
      <c r="C129" s="84" t="s">
        <v>52</v>
      </c>
      <c r="D129" s="84" t="s">
        <v>118</v>
      </c>
      <c r="E129" s="106"/>
      <c r="F129" s="85"/>
      <c r="G129" s="65"/>
      <c r="H129" s="65"/>
      <c r="I129" s="65"/>
      <c r="J129" s="65"/>
    </row>
    <row r="130" spans="2:10" s="87" customFormat="1" ht="18" customHeight="1" x14ac:dyDescent="0.25">
      <c r="B130" s="149" t="s">
        <v>589</v>
      </c>
      <c r="C130" s="149"/>
      <c r="D130" s="149"/>
      <c r="E130" s="149"/>
      <c r="F130" s="149"/>
      <c r="G130" s="86"/>
      <c r="H130" s="86"/>
      <c r="I130" s="86"/>
      <c r="J130" s="86"/>
    </row>
    <row r="131" spans="2:10" ht="18" customHeight="1" thickBot="1" x14ac:dyDescent="0.25">
      <c r="B131" s="65"/>
      <c r="C131" s="88"/>
      <c r="D131" s="89"/>
      <c r="E131" s="90"/>
      <c r="F131" s="91"/>
      <c r="G131" s="65"/>
      <c r="H131" s="65"/>
      <c r="I131" s="65"/>
      <c r="J131" s="65"/>
    </row>
    <row r="132" spans="2:10" ht="18" customHeight="1" x14ac:dyDescent="0.2">
      <c r="C132" s="92" t="s">
        <v>590</v>
      </c>
      <c r="D132" s="93" t="s">
        <v>591</v>
      </c>
      <c r="E132" s="94">
        <v>2017</v>
      </c>
      <c r="F132" s="93"/>
    </row>
    <row r="133" spans="2:10" ht="18" customHeight="1" x14ac:dyDescent="0.2">
      <c r="C133" s="92"/>
      <c r="D133" s="93"/>
      <c r="E133" s="94"/>
      <c r="F133" s="93"/>
    </row>
    <row r="134" spans="2:10" ht="18" customHeight="1" x14ac:dyDescent="0.2">
      <c r="C134" s="92"/>
      <c r="D134" s="93"/>
      <c r="E134" s="94"/>
      <c r="F134" s="93"/>
    </row>
    <row r="135" spans="2:10" s="95" customFormat="1" ht="18" customHeight="1" x14ac:dyDescent="0.2">
      <c r="C135" s="96"/>
      <c r="D135" s="137"/>
      <c r="E135" s="137"/>
      <c r="F135" s="137"/>
    </row>
    <row r="136" spans="2:10" ht="18" customHeight="1" x14ac:dyDescent="0.2">
      <c r="B136" s="65"/>
      <c r="C136" s="91"/>
      <c r="D136" s="97"/>
      <c r="E136" s="90"/>
      <c r="F136" s="90"/>
      <c r="G136" s="65"/>
      <c r="H136" s="65"/>
      <c r="I136" s="65"/>
      <c r="J136" s="65"/>
    </row>
    <row r="137" spans="2:10" ht="18" customHeight="1" x14ac:dyDescent="0.2">
      <c r="B137" s="65"/>
      <c r="C137" s="138" t="s">
        <v>592</v>
      </c>
      <c r="D137" s="138"/>
      <c r="E137" s="138"/>
      <c r="F137" s="138"/>
      <c r="G137" s="65"/>
      <c r="H137" s="65"/>
      <c r="I137" s="65"/>
      <c r="J137" s="65"/>
    </row>
    <row r="138" spans="2:10" ht="18" customHeight="1" x14ac:dyDescent="0.2">
      <c r="B138" s="65"/>
      <c r="C138" s="138" t="s">
        <v>593</v>
      </c>
      <c r="D138" s="138"/>
      <c r="E138" s="138"/>
      <c r="F138" s="138"/>
      <c r="G138" s="65"/>
      <c r="H138" s="65"/>
      <c r="I138" s="65"/>
      <c r="J138" s="65"/>
    </row>
    <row r="139" spans="2:10" ht="18" customHeight="1" thickBot="1" x14ac:dyDescent="0.25">
      <c r="B139" s="65"/>
      <c r="C139" s="98"/>
      <c r="D139" s="99"/>
      <c r="E139" s="99"/>
      <c r="F139" s="65"/>
      <c r="G139" s="65"/>
      <c r="H139" s="65"/>
      <c r="I139" s="65"/>
      <c r="J139" s="65"/>
    </row>
    <row r="140" spans="2:10" s="100" customFormat="1" ht="18" customHeight="1" thickBot="1" x14ac:dyDescent="0.3">
      <c r="B140" s="139" t="s">
        <v>594</v>
      </c>
      <c r="C140" s="139"/>
      <c r="D140" s="139" t="s">
        <v>595</v>
      </c>
      <c r="E140" s="139"/>
      <c r="F140" s="139"/>
    </row>
    <row r="141" spans="2:10" s="101" customFormat="1" ht="18" customHeight="1" x14ac:dyDescent="0.15">
      <c r="B141" s="140" t="s">
        <v>596</v>
      </c>
      <c r="C141" s="140"/>
      <c r="D141" s="140"/>
      <c r="E141" s="140"/>
      <c r="F141" s="140"/>
    </row>
    <row r="142" spans="2:10" ht="18" customHeight="1" x14ac:dyDescent="0.2">
      <c r="B142" s="65"/>
      <c r="C142" s="98"/>
      <c r="D142" s="99"/>
      <c r="E142" s="99"/>
      <c r="F142" s="65"/>
      <c r="G142" s="65"/>
      <c r="H142" s="65"/>
      <c r="I142" s="65"/>
      <c r="J142" s="65"/>
    </row>
    <row r="143" spans="2:10" ht="18" customHeight="1" x14ac:dyDescent="0.2">
      <c r="B143" s="65"/>
      <c r="C143" s="98"/>
      <c r="D143" s="99"/>
      <c r="E143" s="99"/>
      <c r="F143" s="65"/>
      <c r="G143" s="65"/>
      <c r="H143" s="65"/>
      <c r="I143" s="65"/>
      <c r="J143" s="65"/>
    </row>
  </sheetData>
  <mergeCells count="18">
    <mergeCell ref="C8:D8"/>
    <mergeCell ref="C3:F3"/>
    <mergeCell ref="C4:F4"/>
    <mergeCell ref="C5:F5"/>
    <mergeCell ref="B6:F6"/>
    <mergeCell ref="B7:D7"/>
    <mergeCell ref="B141:F141"/>
    <mergeCell ref="E11:F11"/>
    <mergeCell ref="B12:B13"/>
    <mergeCell ref="C12:C13"/>
    <mergeCell ref="D12:D13"/>
    <mergeCell ref="E12:F12"/>
    <mergeCell ref="B130:F130"/>
    <mergeCell ref="D135:F135"/>
    <mergeCell ref="C137:F137"/>
    <mergeCell ref="C138:F138"/>
    <mergeCell ref="B140:C140"/>
    <mergeCell ref="D140:F14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87"/>
  <sheetViews>
    <sheetView workbookViewId="0">
      <selection activeCell="E13" sqref="E13:F13"/>
    </sheetView>
  </sheetViews>
  <sheetFormatPr defaultColWidth="11.42578125" defaultRowHeight="15" customHeight="1" x14ac:dyDescent="0.2"/>
  <cols>
    <col min="1" max="1" width="2.7109375" style="62" customWidth="1"/>
    <col min="2" max="2" width="3.7109375" style="62" customWidth="1"/>
    <col min="3" max="3" width="36" style="102" customWidth="1"/>
    <col min="4" max="4" width="65" style="103" bestFit="1" customWidth="1"/>
    <col min="5" max="5" width="10.7109375" style="103" customWidth="1"/>
    <col min="6" max="6" width="13.5703125" style="62" customWidth="1"/>
    <col min="7" max="7" width="2.42578125" style="62" hidden="1" customWidth="1"/>
    <col min="8" max="225" width="11.42578125" style="62"/>
    <col min="226" max="226" width="20.7109375" style="62" customWidth="1"/>
    <col min="227" max="227" width="22.7109375" style="62" customWidth="1"/>
    <col min="228" max="228" width="30.7109375" style="62" customWidth="1"/>
    <col min="229" max="230" width="10.7109375" style="62" customWidth="1"/>
    <col min="231" max="481" width="11.42578125" style="62"/>
    <col min="482" max="482" width="20.7109375" style="62" customWidth="1"/>
    <col min="483" max="483" width="22.7109375" style="62" customWidth="1"/>
    <col min="484" max="484" width="30.7109375" style="62" customWidth="1"/>
    <col min="485" max="486" width="10.7109375" style="62" customWidth="1"/>
    <col min="487" max="737" width="11.42578125" style="62"/>
    <col min="738" max="738" width="20.7109375" style="62" customWidth="1"/>
    <col min="739" max="739" width="22.7109375" style="62" customWidth="1"/>
    <col min="740" max="740" width="30.7109375" style="62" customWidth="1"/>
    <col min="741" max="742" width="10.7109375" style="62" customWidth="1"/>
    <col min="743" max="993" width="11.42578125" style="62"/>
    <col min="994" max="994" width="20.7109375" style="62" customWidth="1"/>
    <col min="995" max="995" width="22.7109375" style="62" customWidth="1"/>
    <col min="996" max="996" width="30.7109375" style="62" customWidth="1"/>
    <col min="997" max="998" width="10.7109375" style="62" customWidth="1"/>
    <col min="999" max="1249" width="11.42578125" style="62"/>
    <col min="1250" max="1250" width="20.7109375" style="62" customWidth="1"/>
    <col min="1251" max="1251" width="22.7109375" style="62" customWidth="1"/>
    <col min="1252" max="1252" width="30.7109375" style="62" customWidth="1"/>
    <col min="1253" max="1254" width="10.7109375" style="62" customWidth="1"/>
    <col min="1255" max="1505" width="11.42578125" style="62"/>
    <col min="1506" max="1506" width="20.7109375" style="62" customWidth="1"/>
    <col min="1507" max="1507" width="22.7109375" style="62" customWidth="1"/>
    <col min="1508" max="1508" width="30.7109375" style="62" customWidth="1"/>
    <col min="1509" max="1510" width="10.7109375" style="62" customWidth="1"/>
    <col min="1511" max="1761" width="11.42578125" style="62"/>
    <col min="1762" max="1762" width="20.7109375" style="62" customWidth="1"/>
    <col min="1763" max="1763" width="22.7109375" style="62" customWidth="1"/>
    <col min="1764" max="1764" width="30.7109375" style="62" customWidth="1"/>
    <col min="1765" max="1766" width="10.7109375" style="62" customWidth="1"/>
    <col min="1767" max="2017" width="11.42578125" style="62"/>
    <col min="2018" max="2018" width="20.7109375" style="62" customWidth="1"/>
    <col min="2019" max="2019" width="22.7109375" style="62" customWidth="1"/>
    <col min="2020" max="2020" width="30.7109375" style="62" customWidth="1"/>
    <col min="2021" max="2022" width="10.7109375" style="62" customWidth="1"/>
    <col min="2023" max="2273" width="11.42578125" style="62"/>
    <col min="2274" max="2274" width="20.7109375" style="62" customWidth="1"/>
    <col min="2275" max="2275" width="22.7109375" style="62" customWidth="1"/>
    <col min="2276" max="2276" width="30.7109375" style="62" customWidth="1"/>
    <col min="2277" max="2278" width="10.7109375" style="62" customWidth="1"/>
    <col min="2279" max="2529" width="11.42578125" style="62"/>
    <col min="2530" max="2530" width="20.7109375" style="62" customWidth="1"/>
    <col min="2531" max="2531" width="22.7109375" style="62" customWidth="1"/>
    <col min="2532" max="2532" width="30.7109375" style="62" customWidth="1"/>
    <col min="2533" max="2534" width="10.7109375" style="62" customWidth="1"/>
    <col min="2535" max="2785" width="11.42578125" style="62"/>
    <col min="2786" max="2786" width="20.7109375" style="62" customWidth="1"/>
    <col min="2787" max="2787" width="22.7109375" style="62" customWidth="1"/>
    <col min="2788" max="2788" width="30.7109375" style="62" customWidth="1"/>
    <col min="2789" max="2790" width="10.7109375" style="62" customWidth="1"/>
    <col min="2791" max="3041" width="11.42578125" style="62"/>
    <col min="3042" max="3042" width="20.7109375" style="62" customWidth="1"/>
    <col min="3043" max="3043" width="22.7109375" style="62" customWidth="1"/>
    <col min="3044" max="3044" width="30.7109375" style="62" customWidth="1"/>
    <col min="3045" max="3046" width="10.7109375" style="62" customWidth="1"/>
    <col min="3047" max="3297" width="11.42578125" style="62"/>
    <col min="3298" max="3298" width="20.7109375" style="62" customWidth="1"/>
    <col min="3299" max="3299" width="22.7109375" style="62" customWidth="1"/>
    <col min="3300" max="3300" width="30.7109375" style="62" customWidth="1"/>
    <col min="3301" max="3302" width="10.7109375" style="62" customWidth="1"/>
    <col min="3303" max="3553" width="11.42578125" style="62"/>
    <col min="3554" max="3554" width="20.7109375" style="62" customWidth="1"/>
    <col min="3555" max="3555" width="22.7109375" style="62" customWidth="1"/>
    <col min="3556" max="3556" width="30.7109375" style="62" customWidth="1"/>
    <col min="3557" max="3558" width="10.7109375" style="62" customWidth="1"/>
    <col min="3559" max="3809" width="11.42578125" style="62"/>
    <col min="3810" max="3810" width="20.7109375" style="62" customWidth="1"/>
    <col min="3811" max="3811" width="22.7109375" style="62" customWidth="1"/>
    <col min="3812" max="3812" width="30.7109375" style="62" customWidth="1"/>
    <col min="3813" max="3814" width="10.7109375" style="62" customWidth="1"/>
    <col min="3815" max="4065" width="11.42578125" style="62"/>
    <col min="4066" max="4066" width="20.7109375" style="62" customWidth="1"/>
    <col min="4067" max="4067" width="22.7109375" style="62" customWidth="1"/>
    <col min="4068" max="4068" width="30.7109375" style="62" customWidth="1"/>
    <col min="4069" max="4070" width="10.7109375" style="62" customWidth="1"/>
    <col min="4071" max="4321" width="11.42578125" style="62"/>
    <col min="4322" max="4322" width="20.7109375" style="62" customWidth="1"/>
    <col min="4323" max="4323" width="22.7109375" style="62" customWidth="1"/>
    <col min="4324" max="4324" width="30.7109375" style="62" customWidth="1"/>
    <col min="4325" max="4326" width="10.7109375" style="62" customWidth="1"/>
    <col min="4327" max="4577" width="11.42578125" style="62"/>
    <col min="4578" max="4578" width="20.7109375" style="62" customWidth="1"/>
    <col min="4579" max="4579" width="22.7109375" style="62" customWidth="1"/>
    <col min="4580" max="4580" width="30.7109375" style="62" customWidth="1"/>
    <col min="4581" max="4582" width="10.7109375" style="62" customWidth="1"/>
    <col min="4583" max="4833" width="11.42578125" style="62"/>
    <col min="4834" max="4834" width="20.7109375" style="62" customWidth="1"/>
    <col min="4835" max="4835" width="22.7109375" style="62" customWidth="1"/>
    <col min="4836" max="4836" width="30.7109375" style="62" customWidth="1"/>
    <col min="4837" max="4838" width="10.7109375" style="62" customWidth="1"/>
    <col min="4839" max="5089" width="11.42578125" style="62"/>
    <col min="5090" max="5090" width="20.7109375" style="62" customWidth="1"/>
    <col min="5091" max="5091" width="22.7109375" style="62" customWidth="1"/>
    <col min="5092" max="5092" width="30.7109375" style="62" customWidth="1"/>
    <col min="5093" max="5094" width="10.7109375" style="62" customWidth="1"/>
    <col min="5095" max="5345" width="11.42578125" style="62"/>
    <col min="5346" max="5346" width="20.7109375" style="62" customWidth="1"/>
    <col min="5347" max="5347" width="22.7109375" style="62" customWidth="1"/>
    <col min="5348" max="5348" width="30.7109375" style="62" customWidth="1"/>
    <col min="5349" max="5350" width="10.7109375" style="62" customWidth="1"/>
    <col min="5351" max="5601" width="11.42578125" style="62"/>
    <col min="5602" max="5602" width="20.7109375" style="62" customWidth="1"/>
    <col min="5603" max="5603" width="22.7109375" style="62" customWidth="1"/>
    <col min="5604" max="5604" width="30.7109375" style="62" customWidth="1"/>
    <col min="5605" max="5606" width="10.7109375" style="62" customWidth="1"/>
    <col min="5607" max="5857" width="11.42578125" style="62"/>
    <col min="5858" max="5858" width="20.7109375" style="62" customWidth="1"/>
    <col min="5859" max="5859" width="22.7109375" style="62" customWidth="1"/>
    <col min="5860" max="5860" width="30.7109375" style="62" customWidth="1"/>
    <col min="5861" max="5862" width="10.7109375" style="62" customWidth="1"/>
    <col min="5863" max="6113" width="11.42578125" style="62"/>
    <col min="6114" max="6114" width="20.7109375" style="62" customWidth="1"/>
    <col min="6115" max="6115" width="22.7109375" style="62" customWidth="1"/>
    <col min="6116" max="6116" width="30.7109375" style="62" customWidth="1"/>
    <col min="6117" max="6118" width="10.7109375" style="62" customWidth="1"/>
    <col min="6119" max="6369" width="11.42578125" style="62"/>
    <col min="6370" max="6370" width="20.7109375" style="62" customWidth="1"/>
    <col min="6371" max="6371" width="22.7109375" style="62" customWidth="1"/>
    <col min="6372" max="6372" width="30.7109375" style="62" customWidth="1"/>
    <col min="6373" max="6374" width="10.7109375" style="62" customWidth="1"/>
    <col min="6375" max="6625" width="11.42578125" style="62"/>
    <col min="6626" max="6626" width="20.7109375" style="62" customWidth="1"/>
    <col min="6627" max="6627" width="22.7109375" style="62" customWidth="1"/>
    <col min="6628" max="6628" width="30.7109375" style="62" customWidth="1"/>
    <col min="6629" max="6630" width="10.7109375" style="62" customWidth="1"/>
    <col min="6631" max="6881" width="11.42578125" style="62"/>
    <col min="6882" max="6882" width="20.7109375" style="62" customWidth="1"/>
    <col min="6883" max="6883" width="22.7109375" style="62" customWidth="1"/>
    <col min="6884" max="6884" width="30.7109375" style="62" customWidth="1"/>
    <col min="6885" max="6886" width="10.7109375" style="62" customWidth="1"/>
    <col min="6887" max="7137" width="11.42578125" style="62"/>
    <col min="7138" max="7138" width="20.7109375" style="62" customWidth="1"/>
    <col min="7139" max="7139" width="22.7109375" style="62" customWidth="1"/>
    <col min="7140" max="7140" width="30.7109375" style="62" customWidth="1"/>
    <col min="7141" max="7142" width="10.7109375" style="62" customWidth="1"/>
    <col min="7143" max="7393" width="11.42578125" style="62"/>
    <col min="7394" max="7394" width="20.7109375" style="62" customWidth="1"/>
    <col min="7395" max="7395" width="22.7109375" style="62" customWidth="1"/>
    <col min="7396" max="7396" width="30.7109375" style="62" customWidth="1"/>
    <col min="7397" max="7398" width="10.7109375" style="62" customWidth="1"/>
    <col min="7399" max="7649" width="11.42578125" style="62"/>
    <col min="7650" max="7650" width="20.7109375" style="62" customWidth="1"/>
    <col min="7651" max="7651" width="22.7109375" style="62" customWidth="1"/>
    <col min="7652" max="7652" width="30.7109375" style="62" customWidth="1"/>
    <col min="7653" max="7654" width="10.7109375" style="62" customWidth="1"/>
    <col min="7655" max="7905" width="11.42578125" style="62"/>
    <col min="7906" max="7906" width="20.7109375" style="62" customWidth="1"/>
    <col min="7907" max="7907" width="22.7109375" style="62" customWidth="1"/>
    <col min="7908" max="7908" width="30.7109375" style="62" customWidth="1"/>
    <col min="7909" max="7910" width="10.7109375" style="62" customWidth="1"/>
    <col min="7911" max="8161" width="11.42578125" style="62"/>
    <col min="8162" max="8162" width="20.7109375" style="62" customWidth="1"/>
    <col min="8163" max="8163" width="22.7109375" style="62" customWidth="1"/>
    <col min="8164" max="8164" width="30.7109375" style="62" customWidth="1"/>
    <col min="8165" max="8166" width="10.7109375" style="62" customWidth="1"/>
    <col min="8167" max="8417" width="11.42578125" style="62"/>
    <col min="8418" max="8418" width="20.7109375" style="62" customWidth="1"/>
    <col min="8419" max="8419" width="22.7109375" style="62" customWidth="1"/>
    <col min="8420" max="8420" width="30.7109375" style="62" customWidth="1"/>
    <col min="8421" max="8422" width="10.7109375" style="62" customWidth="1"/>
    <col min="8423" max="8673" width="11.42578125" style="62"/>
    <col min="8674" max="8674" width="20.7109375" style="62" customWidth="1"/>
    <col min="8675" max="8675" width="22.7109375" style="62" customWidth="1"/>
    <col min="8676" max="8676" width="30.7109375" style="62" customWidth="1"/>
    <col min="8677" max="8678" width="10.7109375" style="62" customWidth="1"/>
    <col min="8679" max="8929" width="11.42578125" style="62"/>
    <col min="8930" max="8930" width="20.7109375" style="62" customWidth="1"/>
    <col min="8931" max="8931" width="22.7109375" style="62" customWidth="1"/>
    <col min="8932" max="8932" width="30.7109375" style="62" customWidth="1"/>
    <col min="8933" max="8934" width="10.7109375" style="62" customWidth="1"/>
    <col min="8935" max="9185" width="11.42578125" style="62"/>
    <col min="9186" max="9186" width="20.7109375" style="62" customWidth="1"/>
    <col min="9187" max="9187" width="22.7109375" style="62" customWidth="1"/>
    <col min="9188" max="9188" width="30.7109375" style="62" customWidth="1"/>
    <col min="9189" max="9190" width="10.7109375" style="62" customWidth="1"/>
    <col min="9191" max="9441" width="11.42578125" style="62"/>
    <col min="9442" max="9442" width="20.7109375" style="62" customWidth="1"/>
    <col min="9443" max="9443" width="22.7109375" style="62" customWidth="1"/>
    <col min="9444" max="9444" width="30.7109375" style="62" customWidth="1"/>
    <col min="9445" max="9446" width="10.7109375" style="62" customWidth="1"/>
    <col min="9447" max="9697" width="11.42578125" style="62"/>
    <col min="9698" max="9698" width="20.7109375" style="62" customWidth="1"/>
    <col min="9699" max="9699" width="22.7109375" style="62" customWidth="1"/>
    <col min="9700" max="9700" width="30.7109375" style="62" customWidth="1"/>
    <col min="9701" max="9702" width="10.7109375" style="62" customWidth="1"/>
    <col min="9703" max="9953" width="11.42578125" style="62"/>
    <col min="9954" max="9954" width="20.7109375" style="62" customWidth="1"/>
    <col min="9955" max="9955" width="22.7109375" style="62" customWidth="1"/>
    <col min="9956" max="9956" width="30.7109375" style="62" customWidth="1"/>
    <col min="9957" max="9958" width="10.7109375" style="62" customWidth="1"/>
    <col min="9959" max="10209" width="11.42578125" style="62"/>
    <col min="10210" max="10210" width="20.7109375" style="62" customWidth="1"/>
    <col min="10211" max="10211" width="22.7109375" style="62" customWidth="1"/>
    <col min="10212" max="10212" width="30.7109375" style="62" customWidth="1"/>
    <col min="10213" max="10214" width="10.7109375" style="62" customWidth="1"/>
    <col min="10215" max="10465" width="11.42578125" style="62"/>
    <col min="10466" max="10466" width="20.7109375" style="62" customWidth="1"/>
    <col min="10467" max="10467" width="22.7109375" style="62" customWidth="1"/>
    <col min="10468" max="10468" width="30.7109375" style="62" customWidth="1"/>
    <col min="10469" max="10470" width="10.7109375" style="62" customWidth="1"/>
    <col min="10471" max="10721" width="11.42578125" style="62"/>
    <col min="10722" max="10722" width="20.7109375" style="62" customWidth="1"/>
    <col min="10723" max="10723" width="22.7109375" style="62" customWidth="1"/>
    <col min="10724" max="10724" width="30.7109375" style="62" customWidth="1"/>
    <col min="10725" max="10726" width="10.7109375" style="62" customWidth="1"/>
    <col min="10727" max="10977" width="11.42578125" style="62"/>
    <col min="10978" max="10978" width="20.7109375" style="62" customWidth="1"/>
    <col min="10979" max="10979" width="22.7109375" style="62" customWidth="1"/>
    <col min="10980" max="10980" width="30.7109375" style="62" customWidth="1"/>
    <col min="10981" max="10982" width="10.7109375" style="62" customWidth="1"/>
    <col min="10983" max="11233" width="11.42578125" style="62"/>
    <col min="11234" max="11234" width="20.7109375" style="62" customWidth="1"/>
    <col min="11235" max="11235" width="22.7109375" style="62" customWidth="1"/>
    <col min="11236" max="11236" width="30.7109375" style="62" customWidth="1"/>
    <col min="11237" max="11238" width="10.7109375" style="62" customWidth="1"/>
    <col min="11239" max="11489" width="11.42578125" style="62"/>
    <col min="11490" max="11490" width="20.7109375" style="62" customWidth="1"/>
    <col min="11491" max="11491" width="22.7109375" style="62" customWidth="1"/>
    <col min="11492" max="11492" width="30.7109375" style="62" customWidth="1"/>
    <col min="11493" max="11494" width="10.7109375" style="62" customWidth="1"/>
    <col min="11495" max="11745" width="11.42578125" style="62"/>
    <col min="11746" max="11746" width="20.7109375" style="62" customWidth="1"/>
    <col min="11747" max="11747" width="22.7109375" style="62" customWidth="1"/>
    <col min="11748" max="11748" width="30.7109375" style="62" customWidth="1"/>
    <col min="11749" max="11750" width="10.7109375" style="62" customWidth="1"/>
    <col min="11751" max="12001" width="11.42578125" style="62"/>
    <col min="12002" max="12002" width="20.7109375" style="62" customWidth="1"/>
    <col min="12003" max="12003" width="22.7109375" style="62" customWidth="1"/>
    <col min="12004" max="12004" width="30.7109375" style="62" customWidth="1"/>
    <col min="12005" max="12006" width="10.7109375" style="62" customWidth="1"/>
    <col min="12007" max="12257" width="11.42578125" style="62"/>
    <col min="12258" max="12258" width="20.7109375" style="62" customWidth="1"/>
    <col min="12259" max="12259" width="22.7109375" style="62" customWidth="1"/>
    <col min="12260" max="12260" width="30.7109375" style="62" customWidth="1"/>
    <col min="12261" max="12262" width="10.7109375" style="62" customWidth="1"/>
    <col min="12263" max="12513" width="11.42578125" style="62"/>
    <col min="12514" max="12514" width="20.7109375" style="62" customWidth="1"/>
    <col min="12515" max="12515" width="22.7109375" style="62" customWidth="1"/>
    <col min="12516" max="12516" width="30.7109375" style="62" customWidth="1"/>
    <col min="12517" max="12518" width="10.7109375" style="62" customWidth="1"/>
    <col min="12519" max="12769" width="11.42578125" style="62"/>
    <col min="12770" max="12770" width="20.7109375" style="62" customWidth="1"/>
    <col min="12771" max="12771" width="22.7109375" style="62" customWidth="1"/>
    <col min="12772" max="12772" width="30.7109375" style="62" customWidth="1"/>
    <col min="12773" max="12774" width="10.7109375" style="62" customWidth="1"/>
    <col min="12775" max="13025" width="11.42578125" style="62"/>
    <col min="13026" max="13026" width="20.7109375" style="62" customWidth="1"/>
    <col min="13027" max="13027" width="22.7109375" style="62" customWidth="1"/>
    <col min="13028" max="13028" width="30.7109375" style="62" customWidth="1"/>
    <col min="13029" max="13030" width="10.7109375" style="62" customWidth="1"/>
    <col min="13031" max="13281" width="11.42578125" style="62"/>
    <col min="13282" max="13282" width="20.7109375" style="62" customWidth="1"/>
    <col min="13283" max="13283" width="22.7109375" style="62" customWidth="1"/>
    <col min="13284" max="13284" width="30.7109375" style="62" customWidth="1"/>
    <col min="13285" max="13286" width="10.7109375" style="62" customWidth="1"/>
    <col min="13287" max="13537" width="11.42578125" style="62"/>
    <col min="13538" max="13538" width="20.7109375" style="62" customWidth="1"/>
    <col min="13539" max="13539" width="22.7109375" style="62" customWidth="1"/>
    <col min="13540" max="13540" width="30.7109375" style="62" customWidth="1"/>
    <col min="13541" max="13542" width="10.7109375" style="62" customWidth="1"/>
    <col min="13543" max="13793" width="11.42578125" style="62"/>
    <col min="13794" max="13794" width="20.7109375" style="62" customWidth="1"/>
    <col min="13795" max="13795" width="22.7109375" style="62" customWidth="1"/>
    <col min="13796" max="13796" width="30.7109375" style="62" customWidth="1"/>
    <col min="13797" max="13798" width="10.7109375" style="62" customWidth="1"/>
    <col min="13799" max="14049" width="11.42578125" style="62"/>
    <col min="14050" max="14050" width="20.7109375" style="62" customWidth="1"/>
    <col min="14051" max="14051" width="22.7109375" style="62" customWidth="1"/>
    <col min="14052" max="14052" width="30.7109375" style="62" customWidth="1"/>
    <col min="14053" max="14054" width="10.7109375" style="62" customWidth="1"/>
    <col min="14055" max="14305" width="11.42578125" style="62"/>
    <col min="14306" max="14306" width="20.7109375" style="62" customWidth="1"/>
    <col min="14307" max="14307" width="22.7109375" style="62" customWidth="1"/>
    <col min="14308" max="14308" width="30.7109375" style="62" customWidth="1"/>
    <col min="14309" max="14310" width="10.7109375" style="62" customWidth="1"/>
    <col min="14311" max="14561" width="11.42578125" style="62"/>
    <col min="14562" max="14562" width="20.7109375" style="62" customWidth="1"/>
    <col min="14563" max="14563" width="22.7109375" style="62" customWidth="1"/>
    <col min="14564" max="14564" width="30.7109375" style="62" customWidth="1"/>
    <col min="14565" max="14566" width="10.7109375" style="62" customWidth="1"/>
    <col min="14567" max="14817" width="11.42578125" style="62"/>
    <col min="14818" max="14818" width="20.7109375" style="62" customWidth="1"/>
    <col min="14819" max="14819" width="22.7109375" style="62" customWidth="1"/>
    <col min="14820" max="14820" width="30.7109375" style="62" customWidth="1"/>
    <col min="14821" max="14822" width="10.7109375" style="62" customWidth="1"/>
    <col min="14823" max="15073" width="11.42578125" style="62"/>
    <col min="15074" max="15074" width="20.7109375" style="62" customWidth="1"/>
    <col min="15075" max="15075" width="22.7109375" style="62" customWidth="1"/>
    <col min="15076" max="15076" width="30.7109375" style="62" customWidth="1"/>
    <col min="15077" max="15078" width="10.7109375" style="62" customWidth="1"/>
    <col min="15079" max="15329" width="11.42578125" style="62"/>
    <col min="15330" max="15330" width="20.7109375" style="62" customWidth="1"/>
    <col min="15331" max="15331" width="22.7109375" style="62" customWidth="1"/>
    <col min="15332" max="15332" width="30.7109375" style="62" customWidth="1"/>
    <col min="15333" max="15334" width="10.7109375" style="62" customWidth="1"/>
    <col min="15335" max="15585" width="11.42578125" style="62"/>
    <col min="15586" max="15586" width="20.7109375" style="62" customWidth="1"/>
    <col min="15587" max="15587" width="22.7109375" style="62" customWidth="1"/>
    <col min="15588" max="15588" width="30.7109375" style="62" customWidth="1"/>
    <col min="15589" max="15590" width="10.7109375" style="62" customWidth="1"/>
    <col min="15591" max="15841" width="11.42578125" style="62"/>
    <col min="15842" max="15842" width="20.7109375" style="62" customWidth="1"/>
    <col min="15843" max="15843" width="22.7109375" style="62" customWidth="1"/>
    <col min="15844" max="15844" width="30.7109375" style="62" customWidth="1"/>
    <col min="15845" max="15846" width="10.7109375" style="62" customWidth="1"/>
    <col min="15847" max="16097" width="11.42578125" style="62"/>
    <col min="16098" max="16098" width="20.7109375" style="62" customWidth="1"/>
    <col min="16099" max="16099" width="22.7109375" style="62" customWidth="1"/>
    <col min="16100" max="16100" width="30.7109375" style="62" customWidth="1"/>
    <col min="16101" max="16102" width="10.7109375" style="62" customWidth="1"/>
    <col min="16103" max="16384" width="11.42578125" style="62"/>
  </cols>
  <sheetData>
    <row r="4" spans="2:8" x14ac:dyDescent="0.2">
      <c r="B4" s="61"/>
      <c r="C4" s="150"/>
      <c r="D4" s="150"/>
      <c r="E4" s="150"/>
      <c r="F4" s="150"/>
    </row>
    <row r="5" spans="2:8" ht="15.75" x14ac:dyDescent="0.2">
      <c r="B5" s="61"/>
      <c r="C5" s="151" t="s">
        <v>343</v>
      </c>
      <c r="D5" s="151"/>
      <c r="E5" s="151"/>
      <c r="F5" s="151"/>
    </row>
    <row r="6" spans="2:8" x14ac:dyDescent="0.2">
      <c r="B6" s="61"/>
      <c r="C6" s="150" t="s">
        <v>344</v>
      </c>
      <c r="D6" s="150"/>
      <c r="E6" s="150"/>
      <c r="F6" s="150"/>
    </row>
    <row r="7" spans="2:8" ht="15.75" thickBot="1" x14ac:dyDescent="0.25">
      <c r="B7" s="152" t="s">
        <v>597</v>
      </c>
      <c r="C7" s="152"/>
      <c r="D7" s="152"/>
      <c r="E7" s="152"/>
      <c r="F7" s="152"/>
    </row>
    <row r="8" spans="2:8" ht="15.75" x14ac:dyDescent="0.25">
      <c r="B8" s="165" t="s">
        <v>346</v>
      </c>
      <c r="C8" s="165"/>
      <c r="D8" s="166"/>
      <c r="E8" s="63" t="s">
        <v>347</v>
      </c>
      <c r="F8" s="64"/>
      <c r="G8" s="65"/>
      <c r="H8" s="65"/>
    </row>
    <row r="9" spans="2:8" ht="15.75" x14ac:dyDescent="0.25">
      <c r="B9" s="116"/>
      <c r="C9" s="167"/>
      <c r="D9" s="167"/>
      <c r="E9" s="66" t="s">
        <v>348</v>
      </c>
      <c r="F9" s="67"/>
      <c r="G9" s="65"/>
      <c r="H9" s="65"/>
    </row>
    <row r="10" spans="2:8" s="73" customFormat="1" ht="16.5" thickBot="1" x14ac:dyDescent="0.3">
      <c r="B10" s="117" t="s">
        <v>349</v>
      </c>
      <c r="C10" s="117"/>
      <c r="D10" s="118"/>
      <c r="E10" s="70" t="s">
        <v>350</v>
      </c>
      <c r="F10" s="71"/>
      <c r="G10" s="72"/>
      <c r="H10" s="72"/>
    </row>
    <row r="11" spans="2:8" s="73" customFormat="1" ht="15.75" x14ac:dyDescent="0.25">
      <c r="B11" s="119" t="s">
        <v>351</v>
      </c>
      <c r="C11" s="120"/>
      <c r="D11" s="121"/>
      <c r="E11" s="77"/>
      <c r="F11" s="78"/>
      <c r="G11" s="72"/>
      <c r="H11" s="72"/>
    </row>
    <row r="12" spans="2:8" s="79" customFormat="1" ht="18" customHeight="1" thickBot="1" x14ac:dyDescent="0.3">
      <c r="B12" s="122"/>
      <c r="C12" s="122"/>
      <c r="D12" s="122"/>
      <c r="E12" s="141" t="s">
        <v>352</v>
      </c>
      <c r="F12" s="141"/>
    </row>
    <row r="13" spans="2:8" s="81" customFormat="1" x14ac:dyDescent="0.25">
      <c r="B13" s="156" t="s">
        <v>353</v>
      </c>
      <c r="C13" s="158" t="s">
        <v>598</v>
      </c>
      <c r="D13" s="160" t="s">
        <v>599</v>
      </c>
      <c r="E13" s="162" t="s">
        <v>600</v>
      </c>
      <c r="F13" s="163"/>
      <c r="G13" s="80"/>
      <c r="H13" s="80" t="s">
        <v>367</v>
      </c>
    </row>
    <row r="14" spans="2:8" s="82" customFormat="1" ht="13.5" thickBot="1" x14ac:dyDescent="0.25">
      <c r="B14" s="157"/>
      <c r="C14" s="159"/>
      <c r="D14" s="161"/>
      <c r="E14" s="108" t="s">
        <v>357</v>
      </c>
      <c r="F14" s="109" t="s">
        <v>358</v>
      </c>
      <c r="G14" s="65"/>
      <c r="H14" s="65"/>
    </row>
    <row r="15" spans="2:8" ht="15.75" x14ac:dyDescent="0.2">
      <c r="B15" s="110" t="s">
        <v>91</v>
      </c>
      <c r="C15" s="111" t="s">
        <v>601</v>
      </c>
      <c r="D15" s="111" t="s">
        <v>602</v>
      </c>
      <c r="E15" s="123"/>
      <c r="F15" s="112"/>
      <c r="G15" s="65"/>
      <c r="H15" s="65"/>
    </row>
    <row r="16" spans="2:8" ht="15.75" x14ac:dyDescent="0.2">
      <c r="B16" s="113" t="s">
        <v>95</v>
      </c>
      <c r="C16" s="114" t="s">
        <v>221</v>
      </c>
      <c r="D16" s="114" t="s">
        <v>222</v>
      </c>
      <c r="E16" s="124" t="s">
        <v>95</v>
      </c>
      <c r="F16" s="115"/>
      <c r="G16" s="65"/>
      <c r="H16" s="65"/>
    </row>
    <row r="17" spans="2:8" ht="15.75" x14ac:dyDescent="0.2">
      <c r="B17" s="113" t="s">
        <v>100</v>
      </c>
      <c r="C17" s="114" t="s">
        <v>603</v>
      </c>
      <c r="D17" s="114" t="s">
        <v>604</v>
      </c>
      <c r="E17" s="124" t="s">
        <v>95</v>
      </c>
      <c r="F17" s="115"/>
      <c r="G17" s="65"/>
      <c r="H17" s="65"/>
    </row>
    <row r="18" spans="2:8" ht="15.75" x14ac:dyDescent="0.2">
      <c r="B18" s="113" t="s">
        <v>105</v>
      </c>
      <c r="C18" s="114" t="s">
        <v>603</v>
      </c>
      <c r="D18" s="114" t="s">
        <v>605</v>
      </c>
      <c r="E18" s="124"/>
      <c r="F18" s="115"/>
      <c r="G18" s="65"/>
      <c r="H18" s="65"/>
    </row>
    <row r="19" spans="2:8" ht="15.75" x14ac:dyDescent="0.2">
      <c r="B19" s="113" t="s">
        <v>111</v>
      </c>
      <c r="C19" s="114" t="s">
        <v>601</v>
      </c>
      <c r="D19" s="114" t="s">
        <v>120</v>
      </c>
      <c r="E19" s="124"/>
      <c r="F19" s="115"/>
      <c r="G19" s="65"/>
      <c r="H19" s="65"/>
    </row>
    <row r="20" spans="2:8" ht="15.75" x14ac:dyDescent="0.2">
      <c r="B20" s="113" t="s">
        <v>114</v>
      </c>
      <c r="C20" s="114" t="s">
        <v>223</v>
      </c>
      <c r="D20" s="114" t="s">
        <v>224</v>
      </c>
      <c r="E20" s="124">
        <v>2906</v>
      </c>
      <c r="F20" s="115"/>
      <c r="G20" s="65"/>
      <c r="H20" s="65"/>
    </row>
    <row r="21" spans="2:8" ht="15.75" x14ac:dyDescent="0.2">
      <c r="B21" s="113" t="s">
        <v>225</v>
      </c>
      <c r="C21" s="114" t="s">
        <v>226</v>
      </c>
      <c r="D21" s="114" t="s">
        <v>227</v>
      </c>
      <c r="E21" s="124" t="s">
        <v>606</v>
      </c>
      <c r="F21" s="115"/>
      <c r="G21" s="65"/>
      <c r="H21" s="65"/>
    </row>
    <row r="22" spans="2:8" ht="15.75" x14ac:dyDescent="0.2">
      <c r="B22" s="113" t="s">
        <v>152</v>
      </c>
      <c r="C22" s="114" t="s">
        <v>228</v>
      </c>
      <c r="D22" s="114" t="s">
        <v>229</v>
      </c>
      <c r="E22" s="124"/>
      <c r="F22" s="115"/>
      <c r="G22" s="65"/>
      <c r="H22" s="65"/>
    </row>
    <row r="23" spans="2:8" ht="15.75" x14ac:dyDescent="0.2">
      <c r="B23" s="113" t="s">
        <v>372</v>
      </c>
      <c r="C23" s="114" t="s">
        <v>607</v>
      </c>
      <c r="D23" s="114" t="s">
        <v>608</v>
      </c>
      <c r="E23" s="124"/>
      <c r="F23" s="115"/>
      <c r="G23" s="65"/>
      <c r="H23" s="65"/>
    </row>
    <row r="24" spans="2:8" ht="15.75" x14ac:dyDescent="0.2">
      <c r="B24" s="113" t="s">
        <v>121</v>
      </c>
      <c r="C24" s="114" t="s">
        <v>230</v>
      </c>
      <c r="D24" s="114" t="s">
        <v>231</v>
      </c>
      <c r="E24" s="124" t="s">
        <v>609</v>
      </c>
      <c r="F24" s="115"/>
      <c r="G24" s="65"/>
      <c r="H24" s="65"/>
    </row>
    <row r="25" spans="2:8" ht="15.75" x14ac:dyDescent="0.2">
      <c r="B25" s="113" t="s">
        <v>376</v>
      </c>
      <c r="C25" s="114" t="s">
        <v>230</v>
      </c>
      <c r="D25" s="114" t="s">
        <v>232</v>
      </c>
      <c r="E25" s="124" t="s">
        <v>610</v>
      </c>
      <c r="F25" s="115"/>
      <c r="G25" s="65"/>
      <c r="H25" s="65"/>
    </row>
    <row r="26" spans="2:8" ht="15.75" x14ac:dyDescent="0.2">
      <c r="B26" s="113" t="s">
        <v>101</v>
      </c>
      <c r="C26" s="114" t="s">
        <v>233</v>
      </c>
      <c r="D26" s="114" t="s">
        <v>234</v>
      </c>
      <c r="E26" s="124"/>
      <c r="F26" s="115"/>
      <c r="G26" s="65"/>
      <c r="H26" s="65"/>
    </row>
    <row r="27" spans="2:8" ht="15.75" x14ac:dyDescent="0.2">
      <c r="B27" s="113" t="s">
        <v>217</v>
      </c>
      <c r="C27" s="114" t="s">
        <v>236</v>
      </c>
      <c r="D27" s="114" t="s">
        <v>237</v>
      </c>
      <c r="E27" s="124" t="s">
        <v>100</v>
      </c>
      <c r="F27" s="115"/>
      <c r="G27" s="65"/>
      <c r="H27" s="65"/>
    </row>
    <row r="28" spans="2:8" ht="15.75" x14ac:dyDescent="0.2">
      <c r="B28" s="113" t="s">
        <v>220</v>
      </c>
      <c r="C28" s="114" t="s">
        <v>236</v>
      </c>
      <c r="D28" s="114" t="s">
        <v>611</v>
      </c>
      <c r="E28" s="124"/>
      <c r="F28" s="115"/>
      <c r="G28" s="65"/>
      <c r="H28" s="65"/>
    </row>
    <row r="29" spans="2:8" ht="15.75" x14ac:dyDescent="0.2">
      <c r="B29" s="113" t="s">
        <v>108</v>
      </c>
      <c r="C29" s="114" t="s">
        <v>236</v>
      </c>
      <c r="D29" s="114" t="s">
        <v>612</v>
      </c>
      <c r="E29" s="124"/>
      <c r="F29" s="115"/>
      <c r="G29" s="65"/>
      <c r="H29" s="65"/>
    </row>
    <row r="30" spans="2:8" ht="15.75" x14ac:dyDescent="0.2">
      <c r="B30" s="113" t="s">
        <v>383</v>
      </c>
      <c r="C30" s="114" t="s">
        <v>236</v>
      </c>
      <c r="D30" s="114" t="s">
        <v>613</v>
      </c>
      <c r="E30" s="125"/>
      <c r="F30" s="115"/>
      <c r="G30" s="65"/>
      <c r="H30" s="65"/>
    </row>
    <row r="31" spans="2:8" ht="15.75" x14ac:dyDescent="0.2">
      <c r="B31" s="113" t="s">
        <v>385</v>
      </c>
      <c r="C31" s="114" t="s">
        <v>614</v>
      </c>
      <c r="D31" s="114" t="s">
        <v>615</v>
      </c>
      <c r="E31" s="124"/>
      <c r="F31" s="115"/>
      <c r="G31" s="65"/>
      <c r="H31" s="65"/>
    </row>
    <row r="32" spans="2:8" ht="15.75" x14ac:dyDescent="0.2">
      <c r="B32" s="113" t="s">
        <v>386</v>
      </c>
      <c r="C32" s="114" t="s">
        <v>616</v>
      </c>
      <c r="D32" s="114" t="s">
        <v>617</v>
      </c>
      <c r="E32" s="126"/>
      <c r="F32" s="115"/>
      <c r="G32" s="65"/>
      <c r="H32" s="65"/>
    </row>
    <row r="33" spans="2:8" ht="15.75" x14ac:dyDescent="0.2">
      <c r="B33" s="113" t="s">
        <v>390</v>
      </c>
      <c r="C33" s="114" t="s">
        <v>616</v>
      </c>
      <c r="D33" s="114" t="s">
        <v>618</v>
      </c>
      <c r="E33" s="125"/>
      <c r="F33" s="115"/>
      <c r="G33" s="65"/>
      <c r="H33" s="65"/>
    </row>
    <row r="34" spans="2:8" ht="15.75" x14ac:dyDescent="0.2">
      <c r="B34" s="113" t="s">
        <v>192</v>
      </c>
      <c r="C34" s="114" t="s">
        <v>119</v>
      </c>
      <c r="D34" s="114" t="s">
        <v>120</v>
      </c>
      <c r="E34" s="124" t="s">
        <v>114</v>
      </c>
      <c r="F34" s="115"/>
      <c r="G34" s="65"/>
      <c r="H34" s="65"/>
    </row>
    <row r="35" spans="2:8" ht="15.75" x14ac:dyDescent="0.2">
      <c r="B35" s="113" t="s">
        <v>238</v>
      </c>
      <c r="C35" s="114" t="s">
        <v>53</v>
      </c>
      <c r="D35" s="114" t="s">
        <v>122</v>
      </c>
      <c r="E35" s="125">
        <v>12</v>
      </c>
      <c r="F35" s="115"/>
      <c r="G35" s="65"/>
      <c r="H35" s="65"/>
    </row>
    <row r="36" spans="2:8" ht="15.75" x14ac:dyDescent="0.2">
      <c r="B36" s="113" t="s">
        <v>397</v>
      </c>
      <c r="C36" s="114" t="s">
        <v>53</v>
      </c>
      <c r="D36" s="114" t="s">
        <v>239</v>
      </c>
      <c r="E36" s="125">
        <v>152</v>
      </c>
      <c r="F36" s="115"/>
      <c r="G36" s="65"/>
      <c r="H36" s="65"/>
    </row>
    <row r="37" spans="2:8" ht="15.75" x14ac:dyDescent="0.2">
      <c r="B37" s="113" t="s">
        <v>202</v>
      </c>
      <c r="C37" s="114" t="s">
        <v>53</v>
      </c>
      <c r="D37" s="114" t="s">
        <v>619</v>
      </c>
      <c r="E37" s="125">
        <v>34</v>
      </c>
      <c r="F37" s="115"/>
      <c r="G37" s="65"/>
      <c r="H37" s="65"/>
    </row>
    <row r="38" spans="2:8" ht="15.75" x14ac:dyDescent="0.2">
      <c r="B38" s="113" t="s">
        <v>400</v>
      </c>
      <c r="C38" s="114" t="s">
        <v>53</v>
      </c>
      <c r="D38" s="114" t="s">
        <v>620</v>
      </c>
      <c r="E38" s="125">
        <v>112</v>
      </c>
      <c r="F38" s="115"/>
      <c r="G38" s="65"/>
      <c r="H38" s="65"/>
    </row>
    <row r="39" spans="2:8" ht="15.75" x14ac:dyDescent="0.2">
      <c r="B39" s="113" t="s">
        <v>401</v>
      </c>
      <c r="C39" s="114" t="s">
        <v>53</v>
      </c>
      <c r="D39" s="114" t="s">
        <v>240</v>
      </c>
      <c r="E39" s="125">
        <v>86</v>
      </c>
      <c r="F39" s="115"/>
      <c r="G39" s="65"/>
      <c r="H39" s="65"/>
    </row>
    <row r="40" spans="2:8" ht="15.75" x14ac:dyDescent="0.2">
      <c r="B40" s="113" t="s">
        <v>404</v>
      </c>
      <c r="C40" s="114" t="s">
        <v>54</v>
      </c>
      <c r="D40" s="114" t="s">
        <v>123</v>
      </c>
      <c r="E40" s="125">
        <v>85</v>
      </c>
      <c r="F40" s="115"/>
      <c r="G40" s="65"/>
      <c r="H40" s="65"/>
    </row>
    <row r="41" spans="2:8" ht="15.75" x14ac:dyDescent="0.2">
      <c r="B41" s="113" t="s">
        <v>407</v>
      </c>
      <c r="C41" s="114" t="s">
        <v>54</v>
      </c>
      <c r="D41" s="114" t="s">
        <v>124</v>
      </c>
      <c r="E41" s="125">
        <v>19</v>
      </c>
      <c r="F41" s="115"/>
      <c r="G41" s="65"/>
      <c r="H41" s="65"/>
    </row>
    <row r="42" spans="2:8" ht="15.75" x14ac:dyDescent="0.2">
      <c r="B42" s="113" t="s">
        <v>410</v>
      </c>
      <c r="C42" s="114" t="s">
        <v>54</v>
      </c>
      <c r="D42" s="114" t="s">
        <v>125</v>
      </c>
      <c r="E42" s="124" t="s">
        <v>101</v>
      </c>
      <c r="F42" s="115"/>
      <c r="G42" s="65"/>
      <c r="H42" s="65"/>
    </row>
    <row r="43" spans="2:8" ht="15.75" x14ac:dyDescent="0.2">
      <c r="B43" s="113" t="s">
        <v>412</v>
      </c>
      <c r="C43" s="114" t="s">
        <v>54</v>
      </c>
      <c r="D43" s="114" t="s">
        <v>126</v>
      </c>
      <c r="E43" s="125">
        <v>9</v>
      </c>
      <c r="F43" s="115"/>
      <c r="G43" s="65"/>
      <c r="H43" s="65"/>
    </row>
    <row r="44" spans="2:8" ht="15.75" x14ac:dyDescent="0.2">
      <c r="B44" s="113" t="s">
        <v>415</v>
      </c>
      <c r="C44" s="114" t="s">
        <v>54</v>
      </c>
      <c r="D44" s="114" t="s">
        <v>55</v>
      </c>
      <c r="E44" s="125">
        <v>19</v>
      </c>
      <c r="F44" s="115"/>
      <c r="G44" s="65"/>
      <c r="H44" s="65"/>
    </row>
    <row r="45" spans="2:8" ht="15.75" x14ac:dyDescent="0.2">
      <c r="B45" s="113" t="s">
        <v>377</v>
      </c>
      <c r="C45" s="114" t="s">
        <v>54</v>
      </c>
      <c r="D45" s="114" t="s">
        <v>56</v>
      </c>
      <c r="E45" s="125">
        <v>69</v>
      </c>
      <c r="F45" s="115"/>
      <c r="G45" s="65"/>
      <c r="H45" s="65"/>
    </row>
    <row r="46" spans="2:8" ht="15.75" x14ac:dyDescent="0.2">
      <c r="B46" s="113" t="s">
        <v>418</v>
      </c>
      <c r="C46" s="114" t="s">
        <v>54</v>
      </c>
      <c r="D46" s="114" t="s">
        <v>127</v>
      </c>
      <c r="E46" s="125">
        <v>134</v>
      </c>
      <c r="F46" s="115"/>
      <c r="G46" s="65"/>
      <c r="H46" s="65"/>
    </row>
    <row r="47" spans="2:8" ht="15.75" x14ac:dyDescent="0.2">
      <c r="B47" s="113" t="s">
        <v>420</v>
      </c>
      <c r="C47" s="114" t="s">
        <v>54</v>
      </c>
      <c r="D47" s="114" t="s">
        <v>128</v>
      </c>
      <c r="E47" s="125">
        <v>47</v>
      </c>
      <c r="F47" s="115"/>
      <c r="G47" s="65"/>
      <c r="H47" s="65"/>
    </row>
    <row r="48" spans="2:8" ht="15.75" x14ac:dyDescent="0.2">
      <c r="B48" s="113" t="s">
        <v>422</v>
      </c>
      <c r="C48" s="114" t="s">
        <v>54</v>
      </c>
      <c r="D48" s="114" t="s">
        <v>57</v>
      </c>
      <c r="E48" s="125">
        <v>19</v>
      </c>
      <c r="F48" s="115"/>
      <c r="G48" s="65"/>
      <c r="H48" s="65"/>
    </row>
    <row r="49" spans="2:8" ht="15.75" x14ac:dyDescent="0.2">
      <c r="B49" s="113" t="s">
        <v>424</v>
      </c>
      <c r="C49" s="114" t="s">
        <v>54</v>
      </c>
      <c r="D49" s="114" t="s">
        <v>58</v>
      </c>
      <c r="E49" s="125">
        <v>25</v>
      </c>
      <c r="F49" s="115"/>
      <c r="G49" s="65"/>
      <c r="H49" s="65"/>
    </row>
    <row r="50" spans="2:8" ht="15.75" x14ac:dyDescent="0.2">
      <c r="B50" s="113" t="s">
        <v>426</v>
      </c>
      <c r="C50" s="114" t="s">
        <v>54</v>
      </c>
      <c r="D50" s="114" t="s">
        <v>241</v>
      </c>
      <c r="E50" s="125">
        <v>71</v>
      </c>
      <c r="F50" s="115"/>
      <c r="G50" s="65"/>
      <c r="H50" s="65"/>
    </row>
    <row r="51" spans="2:8" ht="15.75" x14ac:dyDescent="0.2">
      <c r="B51" s="113" t="s">
        <v>428</v>
      </c>
      <c r="C51" s="114" t="s">
        <v>54</v>
      </c>
      <c r="D51" s="114" t="s">
        <v>621</v>
      </c>
      <c r="E51" s="125">
        <v>8</v>
      </c>
      <c r="F51" s="115"/>
      <c r="G51" s="65"/>
      <c r="H51" s="65"/>
    </row>
    <row r="52" spans="2:8" ht="15.75" x14ac:dyDescent="0.2">
      <c r="B52" s="113" t="s">
        <v>181</v>
      </c>
      <c r="C52" s="114" t="s">
        <v>54</v>
      </c>
      <c r="D52" s="114" t="s">
        <v>622</v>
      </c>
      <c r="E52" s="125">
        <v>8</v>
      </c>
      <c r="F52" s="115"/>
      <c r="G52" s="65"/>
      <c r="H52" s="65"/>
    </row>
    <row r="53" spans="2:8" ht="15.75" x14ac:dyDescent="0.2">
      <c r="B53" s="113" t="s">
        <v>431</v>
      </c>
      <c r="C53" s="114" t="s">
        <v>54</v>
      </c>
      <c r="D53" s="114" t="s">
        <v>623</v>
      </c>
      <c r="E53" s="125">
        <v>8</v>
      </c>
      <c r="F53" s="115"/>
      <c r="G53" s="65"/>
      <c r="H53" s="65"/>
    </row>
    <row r="54" spans="2:8" ht="15.75" x14ac:dyDescent="0.2">
      <c r="B54" s="113" t="s">
        <v>433</v>
      </c>
      <c r="C54" s="114" t="s">
        <v>54</v>
      </c>
      <c r="D54" s="114" t="s">
        <v>624</v>
      </c>
      <c r="E54" s="125">
        <v>8</v>
      </c>
      <c r="F54" s="115"/>
      <c r="G54" s="65"/>
      <c r="H54" s="65"/>
    </row>
    <row r="55" spans="2:8" ht="15.75" x14ac:dyDescent="0.2">
      <c r="B55" s="113" t="s">
        <v>436</v>
      </c>
      <c r="C55" s="114" t="s">
        <v>54</v>
      </c>
      <c r="D55" s="114" t="s">
        <v>129</v>
      </c>
      <c r="E55" s="125">
        <v>2</v>
      </c>
      <c r="F55" s="115"/>
      <c r="G55" s="65"/>
      <c r="H55" s="65"/>
    </row>
    <row r="56" spans="2:8" ht="15.75" x14ac:dyDescent="0.2">
      <c r="B56" s="113" t="s">
        <v>437</v>
      </c>
      <c r="C56" s="114" t="s">
        <v>54</v>
      </c>
      <c r="D56" s="114" t="s">
        <v>130</v>
      </c>
      <c r="E56" s="125">
        <v>6</v>
      </c>
      <c r="F56" s="115"/>
      <c r="G56" s="65"/>
      <c r="H56" s="65"/>
    </row>
    <row r="57" spans="2:8" ht="15.75" x14ac:dyDescent="0.2">
      <c r="B57" s="113" t="s">
        <v>441</v>
      </c>
      <c r="C57" s="114" t="s">
        <v>54</v>
      </c>
      <c r="D57" s="114" t="s">
        <v>131</v>
      </c>
      <c r="E57" s="125">
        <v>65</v>
      </c>
      <c r="F57" s="115"/>
      <c r="G57" s="65"/>
      <c r="H57" s="65"/>
    </row>
    <row r="58" spans="2:8" ht="15.75" x14ac:dyDescent="0.2">
      <c r="B58" s="113" t="s">
        <v>444</v>
      </c>
      <c r="C58" s="114" t="s">
        <v>54</v>
      </c>
      <c r="D58" s="114" t="s">
        <v>132</v>
      </c>
      <c r="E58" s="125">
        <v>67</v>
      </c>
      <c r="F58" s="115"/>
      <c r="G58" s="65"/>
      <c r="H58" s="65"/>
    </row>
    <row r="59" spans="2:8" ht="15.75" x14ac:dyDescent="0.2">
      <c r="B59" s="113" t="s">
        <v>445</v>
      </c>
      <c r="C59" s="114" t="s">
        <v>54</v>
      </c>
      <c r="D59" s="114" t="s">
        <v>625</v>
      </c>
      <c r="E59" s="125">
        <v>60</v>
      </c>
      <c r="F59" s="115"/>
      <c r="G59" s="65"/>
      <c r="H59" s="65"/>
    </row>
    <row r="60" spans="2:8" ht="15.75" x14ac:dyDescent="0.2">
      <c r="B60" s="113" t="s">
        <v>448</v>
      </c>
      <c r="C60" s="114" t="s">
        <v>626</v>
      </c>
      <c r="D60" s="114" t="s">
        <v>242</v>
      </c>
      <c r="E60" s="124" t="s">
        <v>508</v>
      </c>
      <c r="F60" s="115"/>
      <c r="G60" s="65"/>
      <c r="H60" s="65"/>
    </row>
    <row r="61" spans="2:8" ht="15.75" x14ac:dyDescent="0.2">
      <c r="B61" s="113" t="s">
        <v>235</v>
      </c>
      <c r="C61" s="114" t="s">
        <v>134</v>
      </c>
      <c r="D61" s="114" t="s">
        <v>135</v>
      </c>
      <c r="E61" s="124" t="s">
        <v>627</v>
      </c>
      <c r="F61" s="115"/>
      <c r="G61" s="65"/>
      <c r="H61" s="65"/>
    </row>
    <row r="62" spans="2:8" ht="15.75" x14ac:dyDescent="0.2">
      <c r="B62" s="113" t="s">
        <v>206</v>
      </c>
      <c r="C62" s="114" t="s">
        <v>134</v>
      </c>
      <c r="D62" s="114" t="s">
        <v>628</v>
      </c>
      <c r="E62" s="124" t="s">
        <v>465</v>
      </c>
      <c r="F62" s="115"/>
      <c r="G62" s="65"/>
      <c r="H62" s="65"/>
    </row>
    <row r="63" spans="2:8" ht="15.75" x14ac:dyDescent="0.2">
      <c r="B63" s="113" t="s">
        <v>455</v>
      </c>
      <c r="C63" s="114" t="s">
        <v>134</v>
      </c>
      <c r="D63" s="114" t="s">
        <v>136</v>
      </c>
      <c r="E63" s="124" t="s">
        <v>137</v>
      </c>
      <c r="F63" s="115"/>
      <c r="G63" s="65"/>
      <c r="H63" s="65"/>
    </row>
    <row r="64" spans="2:8" ht="15.75" x14ac:dyDescent="0.2">
      <c r="B64" s="113" t="s">
        <v>458</v>
      </c>
      <c r="C64" s="114" t="s">
        <v>134</v>
      </c>
      <c r="D64" s="114" t="s">
        <v>138</v>
      </c>
      <c r="E64" s="124" t="s">
        <v>629</v>
      </c>
      <c r="F64" s="115"/>
      <c r="G64" s="65"/>
      <c r="H64" s="65"/>
    </row>
    <row r="65" spans="2:8" ht="15.75" x14ac:dyDescent="0.2">
      <c r="B65" s="113" t="s">
        <v>460</v>
      </c>
      <c r="C65" s="114" t="s">
        <v>134</v>
      </c>
      <c r="D65" s="114" t="s">
        <v>139</v>
      </c>
      <c r="E65" s="124" t="s">
        <v>630</v>
      </c>
      <c r="F65" s="115"/>
      <c r="G65" s="65"/>
      <c r="H65" s="65"/>
    </row>
    <row r="66" spans="2:8" ht="15.75" x14ac:dyDescent="0.2">
      <c r="B66" s="113" t="s">
        <v>409</v>
      </c>
      <c r="C66" s="114" t="s">
        <v>134</v>
      </c>
      <c r="D66" s="114" t="s">
        <v>133</v>
      </c>
      <c r="E66" s="124" t="s">
        <v>534</v>
      </c>
      <c r="F66" s="115"/>
      <c r="G66" s="65"/>
      <c r="H66" s="65"/>
    </row>
    <row r="67" spans="2:8" ht="15.75" x14ac:dyDescent="0.2">
      <c r="B67" s="113" t="s">
        <v>464</v>
      </c>
      <c r="C67" s="114" t="s">
        <v>134</v>
      </c>
      <c r="D67" s="114" t="s">
        <v>141</v>
      </c>
      <c r="E67" s="124" t="s">
        <v>465</v>
      </c>
      <c r="F67" s="115"/>
      <c r="G67" s="65"/>
      <c r="H67" s="65"/>
    </row>
    <row r="68" spans="2:8" ht="15.75" x14ac:dyDescent="0.2">
      <c r="B68" s="113" t="s">
        <v>465</v>
      </c>
      <c r="C68" s="114" t="s">
        <v>243</v>
      </c>
      <c r="D68" s="114" t="s">
        <v>244</v>
      </c>
      <c r="E68" s="125"/>
      <c r="F68" s="115"/>
      <c r="G68" s="65"/>
      <c r="H68" s="65"/>
    </row>
    <row r="69" spans="2:8" ht="15.75" x14ac:dyDescent="0.2">
      <c r="B69" s="113" t="s">
        <v>467</v>
      </c>
      <c r="C69" s="114" t="s">
        <v>243</v>
      </c>
      <c r="D69" s="114" t="s">
        <v>245</v>
      </c>
      <c r="E69" s="125"/>
      <c r="F69" s="115"/>
      <c r="G69" s="65"/>
      <c r="H69" s="65"/>
    </row>
    <row r="70" spans="2:8" ht="15.75" x14ac:dyDescent="0.2">
      <c r="B70" s="113" t="s">
        <v>470</v>
      </c>
      <c r="C70" s="114" t="s">
        <v>142</v>
      </c>
      <c r="D70" s="114" t="s">
        <v>143</v>
      </c>
      <c r="E70" s="126"/>
      <c r="F70" s="115"/>
      <c r="G70" s="65"/>
      <c r="H70" s="65"/>
    </row>
    <row r="71" spans="2:8" ht="15.75" x14ac:dyDescent="0.2">
      <c r="B71" s="113" t="s">
        <v>472</v>
      </c>
      <c r="C71" s="114" t="s">
        <v>59</v>
      </c>
      <c r="D71" s="114" t="s">
        <v>631</v>
      </c>
      <c r="E71" s="127">
        <v>691</v>
      </c>
      <c r="F71" s="115"/>
      <c r="G71" s="65"/>
      <c r="H71" s="65"/>
    </row>
    <row r="72" spans="2:8" ht="15.75" x14ac:dyDescent="0.2">
      <c r="B72" s="113" t="s">
        <v>360</v>
      </c>
      <c r="C72" s="114" t="s">
        <v>60</v>
      </c>
      <c r="D72" s="114" t="s">
        <v>246</v>
      </c>
      <c r="E72" s="127">
        <v>112</v>
      </c>
      <c r="F72" s="115"/>
      <c r="G72" s="65"/>
      <c r="H72" s="65"/>
    </row>
    <row r="73" spans="2:8" ht="15.75" x14ac:dyDescent="0.2">
      <c r="B73" s="113" t="s">
        <v>476</v>
      </c>
      <c r="C73" s="114" t="s">
        <v>60</v>
      </c>
      <c r="D73" s="114" t="s">
        <v>247</v>
      </c>
      <c r="E73" s="126">
        <v>273</v>
      </c>
      <c r="F73" s="115"/>
      <c r="G73" s="65"/>
      <c r="H73" s="65"/>
    </row>
    <row r="74" spans="2:8" ht="15.75" x14ac:dyDescent="0.2">
      <c r="B74" s="113" t="s">
        <v>417</v>
      </c>
      <c r="C74" s="114" t="s">
        <v>60</v>
      </c>
      <c r="D74" s="114" t="s">
        <v>144</v>
      </c>
      <c r="E74" s="124"/>
      <c r="F74" s="115"/>
      <c r="G74" s="65" t="s">
        <v>632</v>
      </c>
      <c r="H74" s="65"/>
    </row>
    <row r="75" spans="2:8" ht="15.75" x14ac:dyDescent="0.2">
      <c r="B75" s="113" t="s">
        <v>479</v>
      </c>
      <c r="C75" s="114" t="s">
        <v>60</v>
      </c>
      <c r="D75" s="114" t="s">
        <v>633</v>
      </c>
      <c r="E75" s="124">
        <v>2097</v>
      </c>
      <c r="F75" s="115"/>
      <c r="G75" s="65"/>
      <c r="H75" s="65"/>
    </row>
    <row r="76" spans="2:8" ht="15.75" x14ac:dyDescent="0.2">
      <c r="B76" s="113" t="s">
        <v>480</v>
      </c>
      <c r="C76" s="114" t="s">
        <v>60</v>
      </c>
      <c r="D76" s="114" t="s">
        <v>145</v>
      </c>
      <c r="E76" s="125"/>
      <c r="F76" s="115"/>
      <c r="G76" s="65"/>
      <c r="H76" s="65"/>
    </row>
    <row r="77" spans="2:8" ht="15.75" x14ac:dyDescent="0.2">
      <c r="B77" s="113" t="s">
        <v>482</v>
      </c>
      <c r="C77" s="114" t="s">
        <v>146</v>
      </c>
      <c r="D77" s="114" t="s">
        <v>147</v>
      </c>
      <c r="E77" s="126">
        <v>8</v>
      </c>
      <c r="F77" s="115"/>
      <c r="G77" s="65"/>
      <c r="H77" s="65"/>
    </row>
    <row r="78" spans="2:8" ht="15.75" x14ac:dyDescent="0.2">
      <c r="B78" s="113" t="s">
        <v>485</v>
      </c>
      <c r="C78" s="114" t="s">
        <v>60</v>
      </c>
      <c r="D78" s="114" t="s">
        <v>634</v>
      </c>
      <c r="E78" s="126">
        <v>215</v>
      </c>
      <c r="F78" s="115"/>
      <c r="G78" s="65"/>
      <c r="H78" s="65"/>
    </row>
    <row r="79" spans="2:8" ht="15.75" x14ac:dyDescent="0.2">
      <c r="B79" s="113" t="s">
        <v>488</v>
      </c>
      <c r="C79" s="114" t="s">
        <v>148</v>
      </c>
      <c r="D79" s="114" t="s">
        <v>149</v>
      </c>
      <c r="E79" s="126">
        <v>114</v>
      </c>
      <c r="F79" s="115"/>
      <c r="G79" s="65"/>
      <c r="H79" s="65"/>
    </row>
    <row r="80" spans="2:8" ht="15.75" x14ac:dyDescent="0.2">
      <c r="B80" s="113" t="s">
        <v>490</v>
      </c>
      <c r="C80" s="114" t="s">
        <v>150</v>
      </c>
      <c r="D80" s="114" t="s">
        <v>151</v>
      </c>
      <c r="E80" s="124"/>
      <c r="F80" s="115"/>
      <c r="G80" s="65"/>
      <c r="H80" s="65"/>
    </row>
    <row r="81" spans="2:8" ht="15.75" x14ac:dyDescent="0.2">
      <c r="B81" s="113" t="s">
        <v>492</v>
      </c>
      <c r="C81" s="114" t="s">
        <v>635</v>
      </c>
      <c r="D81" s="114" t="s">
        <v>636</v>
      </c>
      <c r="E81" s="126"/>
      <c r="F81" s="115"/>
      <c r="G81" s="65"/>
      <c r="H81" s="65"/>
    </row>
    <row r="82" spans="2:8" ht="15.75" x14ac:dyDescent="0.2">
      <c r="B82" s="113" t="s">
        <v>494</v>
      </c>
      <c r="C82" s="114" t="s">
        <v>61</v>
      </c>
      <c r="D82" s="114" t="s">
        <v>637</v>
      </c>
      <c r="E82" s="126">
        <v>565</v>
      </c>
      <c r="F82" s="115"/>
      <c r="G82" s="65"/>
      <c r="H82" s="65"/>
    </row>
    <row r="83" spans="2:8" ht="15.75" x14ac:dyDescent="0.2">
      <c r="B83" s="113" t="s">
        <v>371</v>
      </c>
      <c r="C83" s="114" t="s">
        <v>153</v>
      </c>
      <c r="D83" s="114" t="s">
        <v>248</v>
      </c>
      <c r="E83" s="126">
        <v>1346</v>
      </c>
      <c r="F83" s="115"/>
      <c r="G83" s="65"/>
      <c r="H83" s="65"/>
    </row>
    <row r="84" spans="2:8" ht="15.75" x14ac:dyDescent="0.2">
      <c r="B84" s="113" t="s">
        <v>498</v>
      </c>
      <c r="C84" s="114" t="s">
        <v>153</v>
      </c>
      <c r="D84" s="114" t="s">
        <v>249</v>
      </c>
      <c r="E84" s="126">
        <v>22</v>
      </c>
      <c r="F84" s="115"/>
      <c r="G84" s="65"/>
      <c r="H84" s="65"/>
    </row>
    <row r="85" spans="2:8" ht="15.75" x14ac:dyDescent="0.2">
      <c r="B85" s="113" t="s">
        <v>500</v>
      </c>
      <c r="C85" s="114" t="s">
        <v>153</v>
      </c>
      <c r="D85" s="114" t="s">
        <v>250</v>
      </c>
      <c r="E85" s="126">
        <v>243</v>
      </c>
      <c r="F85" s="115"/>
      <c r="G85" s="65"/>
      <c r="H85" s="65"/>
    </row>
    <row r="86" spans="2:8" ht="15.75" x14ac:dyDescent="0.2">
      <c r="B86" s="113" t="s">
        <v>502</v>
      </c>
      <c r="C86" s="114" t="s">
        <v>153</v>
      </c>
      <c r="D86" s="114" t="s">
        <v>154</v>
      </c>
      <c r="E86" s="126">
        <v>920</v>
      </c>
      <c r="F86" s="115"/>
      <c r="G86" s="65"/>
      <c r="H86" s="65"/>
    </row>
    <row r="87" spans="2:8" ht="15.75" x14ac:dyDescent="0.2">
      <c r="B87" s="113" t="s">
        <v>504</v>
      </c>
      <c r="C87" s="114" t="s">
        <v>62</v>
      </c>
      <c r="D87" s="114" t="s">
        <v>638</v>
      </c>
      <c r="E87" s="126">
        <v>66</v>
      </c>
      <c r="F87" s="115"/>
      <c r="G87" s="65"/>
      <c r="H87" s="65"/>
    </row>
    <row r="88" spans="2:8" ht="15.75" x14ac:dyDescent="0.2">
      <c r="B88" s="113" t="s">
        <v>506</v>
      </c>
      <c r="C88" s="114" t="s">
        <v>155</v>
      </c>
      <c r="D88" s="114" t="s">
        <v>156</v>
      </c>
      <c r="E88" s="126">
        <v>364</v>
      </c>
      <c r="F88" s="115"/>
      <c r="G88" s="65"/>
      <c r="H88" s="65"/>
    </row>
    <row r="89" spans="2:8" ht="15.75" x14ac:dyDescent="0.2">
      <c r="B89" s="113" t="s">
        <v>508</v>
      </c>
      <c r="C89" s="114" t="s">
        <v>251</v>
      </c>
      <c r="D89" s="114" t="s">
        <v>639</v>
      </c>
      <c r="E89" s="125"/>
      <c r="F89" s="115"/>
      <c r="G89" s="65"/>
      <c r="H89" s="65"/>
    </row>
    <row r="90" spans="2:8" ht="15.75" x14ac:dyDescent="0.2">
      <c r="B90" s="113" t="s">
        <v>509</v>
      </c>
      <c r="C90" s="114" t="s">
        <v>251</v>
      </c>
      <c r="D90" s="114" t="s">
        <v>252</v>
      </c>
      <c r="E90" s="125"/>
      <c r="F90" s="115"/>
      <c r="G90" s="65"/>
      <c r="H90" s="65"/>
    </row>
    <row r="91" spans="2:8" ht="15.75" x14ac:dyDescent="0.2">
      <c r="B91" s="113" t="s">
        <v>511</v>
      </c>
      <c r="C91" s="114" t="s">
        <v>253</v>
      </c>
      <c r="D91" s="114" t="s">
        <v>254</v>
      </c>
      <c r="E91" s="126"/>
      <c r="F91" s="115"/>
      <c r="G91" s="65"/>
      <c r="H91" s="65"/>
    </row>
    <row r="92" spans="2:8" ht="15.75" x14ac:dyDescent="0.2">
      <c r="B92" s="113" t="s">
        <v>514</v>
      </c>
      <c r="C92" s="114" t="s">
        <v>255</v>
      </c>
      <c r="D92" s="114" t="s">
        <v>256</v>
      </c>
      <c r="E92" s="126"/>
      <c r="F92" s="115"/>
      <c r="G92" s="65"/>
      <c r="H92" s="65"/>
    </row>
    <row r="93" spans="2:8" ht="15.75" x14ac:dyDescent="0.2">
      <c r="B93" s="113" t="s">
        <v>516</v>
      </c>
      <c r="C93" s="114" t="s">
        <v>103</v>
      </c>
      <c r="D93" s="114" t="s">
        <v>257</v>
      </c>
      <c r="E93" s="126"/>
      <c r="F93" s="115"/>
      <c r="G93" s="65"/>
      <c r="H93" s="65"/>
    </row>
    <row r="94" spans="2:8" ht="15.75" x14ac:dyDescent="0.2">
      <c r="B94" s="113" t="s">
        <v>518</v>
      </c>
      <c r="C94" s="114" t="s">
        <v>103</v>
      </c>
      <c r="D94" s="114" t="s">
        <v>157</v>
      </c>
      <c r="E94" s="124" t="s">
        <v>105</v>
      </c>
      <c r="F94" s="115"/>
      <c r="G94" s="65"/>
      <c r="H94" s="65"/>
    </row>
    <row r="95" spans="2:8" ht="15.75" x14ac:dyDescent="0.2">
      <c r="B95" s="113" t="s">
        <v>520</v>
      </c>
      <c r="C95" s="114" t="s">
        <v>103</v>
      </c>
      <c r="D95" s="114" t="s">
        <v>640</v>
      </c>
      <c r="E95" s="124" t="s">
        <v>95</v>
      </c>
      <c r="F95" s="115"/>
      <c r="G95" s="65"/>
      <c r="H95" s="65"/>
    </row>
    <row r="96" spans="2:8" ht="15.75" x14ac:dyDescent="0.2">
      <c r="B96" s="113" t="s">
        <v>522</v>
      </c>
      <c r="C96" s="114" t="s">
        <v>158</v>
      </c>
      <c r="D96" s="114" t="s">
        <v>143</v>
      </c>
      <c r="E96" s="126">
        <v>29</v>
      </c>
      <c r="F96" s="115"/>
      <c r="G96" s="65"/>
      <c r="H96" s="65"/>
    </row>
    <row r="97" spans="2:8" ht="15.75" x14ac:dyDescent="0.2">
      <c r="B97" s="113" t="s">
        <v>524</v>
      </c>
      <c r="C97" s="114" t="s">
        <v>159</v>
      </c>
      <c r="D97" s="114" t="s">
        <v>160</v>
      </c>
      <c r="E97" s="125">
        <v>2404</v>
      </c>
      <c r="F97" s="115"/>
      <c r="G97" s="65"/>
      <c r="H97" s="65"/>
    </row>
    <row r="98" spans="2:8" ht="15.75" x14ac:dyDescent="0.2">
      <c r="B98" s="113" t="s">
        <v>526</v>
      </c>
      <c r="C98" s="114" t="s">
        <v>159</v>
      </c>
      <c r="D98" s="114" t="s">
        <v>161</v>
      </c>
      <c r="E98" s="125">
        <v>928</v>
      </c>
      <c r="F98" s="115"/>
      <c r="G98" s="65"/>
      <c r="H98" s="65"/>
    </row>
    <row r="99" spans="2:8" ht="15.75" x14ac:dyDescent="0.2">
      <c r="B99" s="113" t="s">
        <v>528</v>
      </c>
      <c r="C99" s="114" t="s">
        <v>159</v>
      </c>
      <c r="D99" s="114" t="s">
        <v>162</v>
      </c>
      <c r="E99" s="125">
        <v>1000</v>
      </c>
      <c r="F99" s="115"/>
      <c r="G99" s="65"/>
      <c r="H99" s="65"/>
    </row>
    <row r="100" spans="2:8" ht="15.75" x14ac:dyDescent="0.2">
      <c r="B100" s="113" t="s">
        <v>531</v>
      </c>
      <c r="C100" s="114" t="s">
        <v>159</v>
      </c>
      <c r="D100" s="114" t="s">
        <v>163</v>
      </c>
      <c r="E100" s="125">
        <v>599</v>
      </c>
      <c r="F100" s="115"/>
      <c r="G100" s="65"/>
      <c r="H100" s="65"/>
    </row>
    <row r="101" spans="2:8" ht="15.75" x14ac:dyDescent="0.2">
      <c r="B101" s="113" t="s">
        <v>533</v>
      </c>
      <c r="C101" s="114" t="s">
        <v>641</v>
      </c>
      <c r="D101" s="114" t="s">
        <v>642</v>
      </c>
      <c r="E101" s="125"/>
      <c r="F101" s="115"/>
      <c r="G101" s="65"/>
      <c r="H101" s="65"/>
    </row>
    <row r="102" spans="2:8" ht="15.75" x14ac:dyDescent="0.2">
      <c r="B102" s="113" t="s">
        <v>534</v>
      </c>
      <c r="C102" s="114" t="s">
        <v>641</v>
      </c>
      <c r="D102" s="114" t="s">
        <v>643</v>
      </c>
      <c r="E102" s="125"/>
      <c r="F102" s="115"/>
      <c r="G102" s="65"/>
      <c r="H102" s="65"/>
    </row>
    <row r="103" spans="2:8" ht="15.75" x14ac:dyDescent="0.2">
      <c r="B103" s="113" t="s">
        <v>536</v>
      </c>
      <c r="C103" s="114" t="s">
        <v>641</v>
      </c>
      <c r="D103" s="114" t="s">
        <v>644</v>
      </c>
      <c r="E103" s="126"/>
      <c r="F103" s="115"/>
      <c r="G103" s="65"/>
      <c r="H103" s="65"/>
    </row>
    <row r="104" spans="2:8" ht="15.75" x14ac:dyDescent="0.2">
      <c r="B104" s="113" t="s">
        <v>537</v>
      </c>
      <c r="C104" s="114" t="s">
        <v>645</v>
      </c>
      <c r="D104" s="114" t="s">
        <v>646</v>
      </c>
      <c r="E104" s="126"/>
      <c r="F104" s="115"/>
      <c r="G104" s="65"/>
      <c r="H104" s="65"/>
    </row>
    <row r="105" spans="2:8" ht="15.75" x14ac:dyDescent="0.2">
      <c r="B105" s="113" t="s">
        <v>540</v>
      </c>
      <c r="C105" s="114" t="s">
        <v>258</v>
      </c>
      <c r="D105" s="114" t="s">
        <v>259</v>
      </c>
      <c r="E105" s="126">
        <v>174</v>
      </c>
      <c r="F105" s="115"/>
      <c r="G105" s="65"/>
      <c r="H105" s="65"/>
    </row>
    <row r="106" spans="2:8" ht="15.75" x14ac:dyDescent="0.2">
      <c r="B106" s="113" t="s">
        <v>541</v>
      </c>
      <c r="C106" s="114" t="s">
        <v>258</v>
      </c>
      <c r="D106" s="114" t="s">
        <v>260</v>
      </c>
      <c r="E106" s="126">
        <v>283</v>
      </c>
      <c r="F106" s="115"/>
      <c r="G106" s="65"/>
      <c r="H106" s="65"/>
    </row>
    <row r="107" spans="2:8" ht="15.75" x14ac:dyDescent="0.2">
      <c r="B107" s="113" t="s">
        <v>543</v>
      </c>
      <c r="C107" s="114" t="s">
        <v>647</v>
      </c>
      <c r="D107" s="114" t="s">
        <v>648</v>
      </c>
      <c r="E107" s="124"/>
      <c r="F107" s="115"/>
      <c r="G107" s="65"/>
      <c r="H107" s="65"/>
    </row>
    <row r="108" spans="2:8" ht="15.75" x14ac:dyDescent="0.2">
      <c r="B108" s="113" t="s">
        <v>545</v>
      </c>
      <c r="C108" s="114" t="s">
        <v>649</v>
      </c>
      <c r="D108" s="114" t="s">
        <v>650</v>
      </c>
      <c r="E108" s="126"/>
      <c r="F108" s="115"/>
      <c r="G108" s="65"/>
      <c r="H108" s="65"/>
    </row>
    <row r="109" spans="2:8" ht="15.75" x14ac:dyDescent="0.2">
      <c r="B109" s="113" t="s">
        <v>547</v>
      </c>
      <c r="C109" s="114" t="s">
        <v>649</v>
      </c>
      <c r="D109" s="114" t="s">
        <v>651</v>
      </c>
      <c r="E109" s="126"/>
      <c r="F109" s="115"/>
      <c r="G109" s="65"/>
      <c r="H109" s="65"/>
    </row>
    <row r="110" spans="2:8" ht="15.75" x14ac:dyDescent="0.2">
      <c r="B110" s="113" t="s">
        <v>550</v>
      </c>
      <c r="C110" s="114" t="s">
        <v>649</v>
      </c>
      <c r="D110" s="114" t="s">
        <v>652</v>
      </c>
      <c r="E110" s="125"/>
      <c r="F110" s="115"/>
      <c r="G110" s="65"/>
      <c r="H110" s="65"/>
    </row>
    <row r="111" spans="2:8" ht="15.75" x14ac:dyDescent="0.2">
      <c r="B111" s="113" t="s">
        <v>552</v>
      </c>
      <c r="C111" s="114" t="s">
        <v>649</v>
      </c>
      <c r="D111" s="114" t="s">
        <v>653</v>
      </c>
      <c r="E111" s="125"/>
      <c r="F111" s="115"/>
      <c r="G111" s="65"/>
      <c r="H111" s="65"/>
    </row>
    <row r="112" spans="2:8" ht="15.75" x14ac:dyDescent="0.2">
      <c r="B112" s="113" t="s">
        <v>554</v>
      </c>
      <c r="C112" s="114" t="s">
        <v>649</v>
      </c>
      <c r="D112" s="114" t="s">
        <v>654</v>
      </c>
      <c r="E112" s="125"/>
      <c r="F112" s="115"/>
      <c r="G112" s="65"/>
      <c r="H112" s="65"/>
    </row>
    <row r="113" spans="2:8" ht="15.75" x14ac:dyDescent="0.2">
      <c r="B113" s="113" t="s">
        <v>556</v>
      </c>
      <c r="C113" s="114" t="s">
        <v>649</v>
      </c>
      <c r="D113" s="114" t="s">
        <v>655</v>
      </c>
      <c r="E113" s="125"/>
      <c r="F113" s="115"/>
      <c r="G113" s="65"/>
      <c r="H113" s="65"/>
    </row>
    <row r="114" spans="2:8" ht="15.75" x14ac:dyDescent="0.2">
      <c r="B114" s="113" t="s">
        <v>557</v>
      </c>
      <c r="C114" s="114" t="s">
        <v>649</v>
      </c>
      <c r="D114" s="114" t="s">
        <v>656</v>
      </c>
      <c r="E114" s="125"/>
      <c r="F114" s="115"/>
      <c r="G114" s="65"/>
      <c r="H114" s="65"/>
    </row>
    <row r="115" spans="2:8" ht="15.75" x14ac:dyDescent="0.2">
      <c r="B115" s="113" t="s">
        <v>559</v>
      </c>
      <c r="C115" s="114" t="s">
        <v>63</v>
      </c>
      <c r="D115" s="114" t="s">
        <v>261</v>
      </c>
      <c r="E115" s="125">
        <v>5</v>
      </c>
      <c r="F115" s="115"/>
      <c r="G115" s="65"/>
      <c r="H115" s="65"/>
    </row>
    <row r="116" spans="2:8" ht="15.75" x14ac:dyDescent="0.2">
      <c r="B116" s="113" t="s">
        <v>560</v>
      </c>
      <c r="C116" s="114" t="s">
        <v>63</v>
      </c>
      <c r="D116" s="114" t="s">
        <v>657</v>
      </c>
      <c r="E116" s="125"/>
      <c r="F116" s="115"/>
      <c r="G116" s="65"/>
      <c r="H116" s="65"/>
    </row>
    <row r="117" spans="2:8" ht="15.75" x14ac:dyDescent="0.2">
      <c r="B117" s="113" t="s">
        <v>563</v>
      </c>
      <c r="C117" s="114" t="s">
        <v>63</v>
      </c>
      <c r="D117" s="114" t="s">
        <v>64</v>
      </c>
      <c r="E117" s="125">
        <v>17735</v>
      </c>
      <c r="F117" s="115"/>
      <c r="G117" s="65"/>
      <c r="H117" s="65"/>
    </row>
    <row r="118" spans="2:8" ht="15.75" x14ac:dyDescent="0.2">
      <c r="B118" s="113" t="s">
        <v>566</v>
      </c>
      <c r="C118" s="114" t="s">
        <v>63</v>
      </c>
      <c r="D118" s="114" t="s">
        <v>658</v>
      </c>
      <c r="E118" s="125"/>
      <c r="F118" s="115"/>
      <c r="G118" s="65"/>
      <c r="H118" s="65"/>
    </row>
    <row r="119" spans="2:8" ht="15.75" x14ac:dyDescent="0.2">
      <c r="B119" s="113" t="s">
        <v>567</v>
      </c>
      <c r="C119" s="114" t="s">
        <v>63</v>
      </c>
      <c r="D119" s="114" t="s">
        <v>164</v>
      </c>
      <c r="E119" s="124" t="s">
        <v>217</v>
      </c>
      <c r="F119" s="115"/>
      <c r="G119" s="65"/>
      <c r="H119" s="65"/>
    </row>
    <row r="120" spans="2:8" ht="15.75" x14ac:dyDescent="0.2">
      <c r="B120" s="113" t="s">
        <v>568</v>
      </c>
      <c r="C120" s="114" t="s">
        <v>63</v>
      </c>
      <c r="D120" s="114" t="s">
        <v>262</v>
      </c>
      <c r="E120" s="124">
        <v>686</v>
      </c>
      <c r="F120" s="115"/>
      <c r="G120" s="65"/>
      <c r="H120" s="65"/>
    </row>
    <row r="121" spans="2:8" ht="15.75" x14ac:dyDescent="0.2">
      <c r="B121" s="113" t="s">
        <v>570</v>
      </c>
      <c r="C121" s="114" t="s">
        <v>63</v>
      </c>
      <c r="D121" s="114" t="s">
        <v>659</v>
      </c>
      <c r="E121" s="125"/>
      <c r="F121" s="115"/>
      <c r="G121" s="65"/>
      <c r="H121" s="65"/>
    </row>
    <row r="122" spans="2:8" ht="15.75" x14ac:dyDescent="0.2">
      <c r="B122" s="113" t="s">
        <v>573</v>
      </c>
      <c r="C122" s="114" t="s">
        <v>63</v>
      </c>
      <c r="D122" s="114" t="s">
        <v>660</v>
      </c>
      <c r="E122" s="125"/>
      <c r="F122" s="115"/>
      <c r="G122" s="65"/>
      <c r="H122" s="65"/>
    </row>
    <row r="123" spans="2:8" ht="15.75" x14ac:dyDescent="0.2">
      <c r="B123" s="113" t="s">
        <v>575</v>
      </c>
      <c r="C123" s="114" t="s">
        <v>63</v>
      </c>
      <c r="D123" s="114" t="s">
        <v>165</v>
      </c>
      <c r="E123" s="125">
        <v>5</v>
      </c>
      <c r="F123" s="115"/>
      <c r="G123" s="65"/>
      <c r="H123" s="65"/>
    </row>
    <row r="124" spans="2:8" ht="15.75" x14ac:dyDescent="0.2">
      <c r="B124" s="113" t="s">
        <v>576</v>
      </c>
      <c r="C124" s="114" t="s">
        <v>63</v>
      </c>
      <c r="D124" s="114" t="s">
        <v>166</v>
      </c>
      <c r="E124" s="125">
        <v>44</v>
      </c>
      <c r="F124" s="115"/>
      <c r="G124" s="65"/>
      <c r="H124" s="65"/>
    </row>
    <row r="125" spans="2:8" ht="15.75" x14ac:dyDescent="0.2">
      <c r="B125" s="113" t="s">
        <v>579</v>
      </c>
      <c r="C125" s="114" t="s">
        <v>63</v>
      </c>
      <c r="D125" s="114" t="s">
        <v>167</v>
      </c>
      <c r="E125" s="125">
        <v>58</v>
      </c>
      <c r="F125" s="115"/>
      <c r="G125" s="65"/>
      <c r="H125" s="65"/>
    </row>
    <row r="126" spans="2:8" ht="15.75" x14ac:dyDescent="0.2">
      <c r="B126" s="113" t="s">
        <v>581</v>
      </c>
      <c r="C126" s="114" t="s">
        <v>661</v>
      </c>
      <c r="D126" s="114" t="s">
        <v>662</v>
      </c>
      <c r="E126" s="124"/>
      <c r="F126" s="115"/>
      <c r="G126" s="65"/>
      <c r="H126" s="65"/>
    </row>
    <row r="127" spans="2:8" ht="15.75" x14ac:dyDescent="0.2">
      <c r="B127" s="113" t="s">
        <v>583</v>
      </c>
      <c r="C127" s="114" t="s">
        <v>663</v>
      </c>
      <c r="D127" s="114" t="s">
        <v>65</v>
      </c>
      <c r="E127" s="124">
        <v>14500</v>
      </c>
      <c r="F127" s="115"/>
      <c r="G127" s="65"/>
      <c r="H127" s="65"/>
    </row>
    <row r="128" spans="2:8" ht="15.75" x14ac:dyDescent="0.2">
      <c r="B128" s="113" t="s">
        <v>584</v>
      </c>
      <c r="C128" s="114" t="s">
        <v>263</v>
      </c>
      <c r="D128" s="114" t="s">
        <v>264</v>
      </c>
      <c r="E128" s="124">
        <v>1302</v>
      </c>
      <c r="F128" s="115"/>
      <c r="G128" s="65"/>
      <c r="H128" s="65"/>
    </row>
    <row r="129" spans="2:8" ht="15.75" x14ac:dyDescent="0.2">
      <c r="B129" s="113" t="s">
        <v>585</v>
      </c>
      <c r="C129" s="114" t="s">
        <v>265</v>
      </c>
      <c r="D129" s="114" t="s">
        <v>266</v>
      </c>
      <c r="E129" s="125">
        <v>1180</v>
      </c>
      <c r="F129" s="115"/>
      <c r="G129" s="65"/>
      <c r="H129" s="65"/>
    </row>
    <row r="130" spans="2:8" ht="15.75" x14ac:dyDescent="0.2">
      <c r="B130" s="113" t="s">
        <v>586</v>
      </c>
      <c r="C130" s="114" t="s">
        <v>267</v>
      </c>
      <c r="D130" s="114" t="s">
        <v>664</v>
      </c>
      <c r="E130" s="125">
        <v>169</v>
      </c>
      <c r="F130" s="115"/>
      <c r="G130" s="65"/>
      <c r="H130" s="65"/>
    </row>
    <row r="131" spans="2:8" ht="15.75" x14ac:dyDescent="0.2">
      <c r="B131" s="113" t="s">
        <v>588</v>
      </c>
      <c r="C131" s="114" t="s">
        <v>168</v>
      </c>
      <c r="D131" s="114" t="s">
        <v>665</v>
      </c>
      <c r="E131" s="124"/>
      <c r="F131" s="115"/>
      <c r="G131" s="65"/>
      <c r="H131" s="65"/>
    </row>
    <row r="132" spans="2:8" ht="15.75" x14ac:dyDescent="0.2">
      <c r="B132" s="113" t="s">
        <v>382</v>
      </c>
      <c r="C132" s="114" t="s">
        <v>168</v>
      </c>
      <c r="D132" s="114" t="s">
        <v>169</v>
      </c>
      <c r="E132" s="124" t="s">
        <v>181</v>
      </c>
      <c r="F132" s="115"/>
      <c r="G132" s="65"/>
      <c r="H132" s="65"/>
    </row>
    <row r="133" spans="2:8" ht="15.75" x14ac:dyDescent="0.2">
      <c r="B133" s="113" t="s">
        <v>666</v>
      </c>
      <c r="C133" s="114" t="s">
        <v>170</v>
      </c>
      <c r="D133" s="114" t="s">
        <v>268</v>
      </c>
      <c r="E133" s="124" t="s">
        <v>372</v>
      </c>
      <c r="F133" s="115"/>
      <c r="G133" s="65"/>
      <c r="H133" s="65"/>
    </row>
    <row r="134" spans="2:8" ht="15.75" x14ac:dyDescent="0.2">
      <c r="B134" s="113" t="s">
        <v>414</v>
      </c>
      <c r="C134" s="114" t="s">
        <v>170</v>
      </c>
      <c r="D134" s="114" t="s">
        <v>171</v>
      </c>
      <c r="E134" s="124" t="s">
        <v>550</v>
      </c>
      <c r="F134" s="115"/>
      <c r="G134" s="65"/>
      <c r="H134" s="65"/>
    </row>
    <row r="135" spans="2:8" ht="15.75" x14ac:dyDescent="0.2">
      <c r="B135" s="113" t="s">
        <v>667</v>
      </c>
      <c r="C135" s="114" t="s">
        <v>170</v>
      </c>
      <c r="D135" s="114" t="s">
        <v>269</v>
      </c>
      <c r="E135" s="124" t="s">
        <v>114</v>
      </c>
      <c r="F135" s="115"/>
      <c r="G135" s="65"/>
      <c r="H135" s="65"/>
    </row>
    <row r="136" spans="2:8" ht="15.75" x14ac:dyDescent="0.2">
      <c r="B136" s="113" t="s">
        <v>627</v>
      </c>
      <c r="C136" s="114" t="s">
        <v>668</v>
      </c>
      <c r="D136" s="114" t="s">
        <v>315</v>
      </c>
      <c r="E136" s="124" t="s">
        <v>417</v>
      </c>
      <c r="F136" s="115"/>
      <c r="G136" s="65"/>
      <c r="H136" s="65"/>
    </row>
    <row r="137" spans="2:8" ht="15.75" x14ac:dyDescent="0.2">
      <c r="B137" s="113" t="s">
        <v>629</v>
      </c>
      <c r="C137" s="114" t="s">
        <v>66</v>
      </c>
      <c r="D137" s="114" t="s">
        <v>669</v>
      </c>
      <c r="E137" s="124" t="s">
        <v>670</v>
      </c>
      <c r="F137" s="115"/>
      <c r="G137" s="65"/>
      <c r="H137" s="65"/>
    </row>
    <row r="138" spans="2:8" ht="15.75" x14ac:dyDescent="0.2">
      <c r="B138" s="113" t="s">
        <v>671</v>
      </c>
      <c r="C138" s="114" t="s">
        <v>172</v>
      </c>
      <c r="D138" s="114" t="s">
        <v>672</v>
      </c>
      <c r="E138" s="124"/>
      <c r="F138" s="115"/>
      <c r="G138" s="65"/>
      <c r="H138" s="65"/>
    </row>
    <row r="139" spans="2:8" ht="15.75" x14ac:dyDescent="0.2">
      <c r="B139" s="113" t="s">
        <v>271</v>
      </c>
      <c r="C139" s="114" t="s">
        <v>172</v>
      </c>
      <c r="D139" s="114" t="s">
        <v>173</v>
      </c>
      <c r="E139" s="124"/>
      <c r="F139" s="115"/>
      <c r="G139" s="65"/>
      <c r="H139" s="65"/>
    </row>
    <row r="140" spans="2:8" ht="15.75" x14ac:dyDescent="0.2">
      <c r="B140" s="113" t="s">
        <v>673</v>
      </c>
      <c r="C140" s="114" t="s">
        <v>674</v>
      </c>
      <c r="D140" s="114" t="s">
        <v>675</v>
      </c>
      <c r="E140" s="124" t="s">
        <v>424</v>
      </c>
      <c r="F140" s="115" t="s">
        <v>367</v>
      </c>
      <c r="G140" s="65"/>
      <c r="H140" s="65"/>
    </row>
    <row r="141" spans="2:8" ht="15.75" x14ac:dyDescent="0.2">
      <c r="B141" s="113" t="s">
        <v>676</v>
      </c>
      <c r="C141" s="114" t="s">
        <v>67</v>
      </c>
      <c r="D141" s="114" t="s">
        <v>270</v>
      </c>
      <c r="E141" s="124" t="s">
        <v>677</v>
      </c>
      <c r="F141" s="115"/>
      <c r="G141" s="65"/>
      <c r="H141" s="65"/>
    </row>
    <row r="142" spans="2:8" ht="15.75" x14ac:dyDescent="0.2">
      <c r="B142" s="113" t="s">
        <v>678</v>
      </c>
      <c r="C142" s="114" t="s">
        <v>67</v>
      </c>
      <c r="D142" s="114" t="s">
        <v>174</v>
      </c>
      <c r="E142" s="124" t="s">
        <v>192</v>
      </c>
      <c r="F142" s="115"/>
      <c r="G142" s="65"/>
      <c r="H142" s="65"/>
    </row>
    <row r="143" spans="2:8" ht="15.75" x14ac:dyDescent="0.2">
      <c r="B143" s="113" t="s">
        <v>679</v>
      </c>
      <c r="C143" s="114" t="s">
        <v>175</v>
      </c>
      <c r="D143" s="114" t="s">
        <v>176</v>
      </c>
      <c r="E143" s="124" t="s">
        <v>91</v>
      </c>
      <c r="F143" s="115"/>
      <c r="G143" s="65"/>
      <c r="H143" s="65"/>
    </row>
    <row r="144" spans="2:8" ht="15.75" x14ac:dyDescent="0.2">
      <c r="B144" s="113" t="s">
        <v>680</v>
      </c>
      <c r="C144" s="114" t="s">
        <v>175</v>
      </c>
      <c r="D144" s="114" t="s">
        <v>681</v>
      </c>
      <c r="E144" s="124"/>
      <c r="F144" s="115"/>
      <c r="G144" s="65"/>
      <c r="H144" s="65"/>
    </row>
    <row r="145" spans="2:8" ht="15.75" x14ac:dyDescent="0.2">
      <c r="B145" s="113" t="s">
        <v>682</v>
      </c>
      <c r="C145" s="114" t="s">
        <v>683</v>
      </c>
      <c r="D145" s="114" t="s">
        <v>176</v>
      </c>
      <c r="E145" s="124"/>
      <c r="F145" s="115"/>
      <c r="G145" s="65"/>
      <c r="H145" s="65"/>
    </row>
    <row r="146" spans="2:8" ht="15.75" x14ac:dyDescent="0.2">
      <c r="B146" s="113" t="s">
        <v>684</v>
      </c>
      <c r="C146" s="114" t="s">
        <v>685</v>
      </c>
      <c r="D146" s="114" t="s">
        <v>686</v>
      </c>
      <c r="E146" s="124"/>
      <c r="F146" s="115"/>
      <c r="G146" s="65"/>
      <c r="H146" s="65"/>
    </row>
    <row r="147" spans="2:8" ht="15.75" x14ac:dyDescent="0.2">
      <c r="B147" s="113" t="s">
        <v>687</v>
      </c>
      <c r="C147" s="114" t="s">
        <v>685</v>
      </c>
      <c r="D147" s="114" t="s">
        <v>688</v>
      </c>
      <c r="E147" s="124"/>
      <c r="F147" s="115"/>
      <c r="G147" s="65"/>
      <c r="H147" s="65"/>
    </row>
    <row r="148" spans="2:8" ht="15.75" x14ac:dyDescent="0.2">
      <c r="B148" s="113" t="s">
        <v>689</v>
      </c>
      <c r="C148" s="114" t="s">
        <v>685</v>
      </c>
      <c r="D148" s="114" t="s">
        <v>690</v>
      </c>
      <c r="E148" s="124"/>
      <c r="F148" s="115"/>
      <c r="G148" s="65"/>
      <c r="H148" s="65"/>
    </row>
    <row r="149" spans="2:8" ht="15.75" x14ac:dyDescent="0.2">
      <c r="B149" s="113" t="s">
        <v>691</v>
      </c>
      <c r="C149" s="114" t="s">
        <v>177</v>
      </c>
      <c r="D149" s="114" t="s">
        <v>178</v>
      </c>
      <c r="E149" s="124" t="s">
        <v>692</v>
      </c>
      <c r="F149" s="115"/>
      <c r="G149" s="65"/>
      <c r="H149" s="65"/>
    </row>
    <row r="150" spans="2:8" ht="15.75" x14ac:dyDescent="0.2">
      <c r="B150" s="113" t="s">
        <v>693</v>
      </c>
      <c r="C150" s="114" t="s">
        <v>177</v>
      </c>
      <c r="D150" s="114" t="s">
        <v>694</v>
      </c>
      <c r="E150" s="124"/>
      <c r="F150" s="115"/>
      <c r="G150" s="65"/>
      <c r="H150" s="65"/>
    </row>
    <row r="151" spans="2:8" ht="15.75" x14ac:dyDescent="0.2">
      <c r="B151" s="113" t="s">
        <v>695</v>
      </c>
      <c r="C151" s="114" t="s">
        <v>272</v>
      </c>
      <c r="D151" s="114" t="s">
        <v>273</v>
      </c>
      <c r="E151" s="125"/>
      <c r="F151" s="115"/>
      <c r="G151" s="65"/>
      <c r="H151" s="65"/>
    </row>
    <row r="152" spans="2:8" ht="15.75" x14ac:dyDescent="0.2">
      <c r="B152" s="113" t="s">
        <v>696</v>
      </c>
      <c r="C152" s="114" t="s">
        <v>272</v>
      </c>
      <c r="D152" s="114" t="s">
        <v>697</v>
      </c>
      <c r="E152" s="125" t="s">
        <v>418</v>
      </c>
      <c r="F152" s="115"/>
      <c r="G152" s="65"/>
      <c r="H152" s="65"/>
    </row>
    <row r="153" spans="2:8" ht="15.75" x14ac:dyDescent="0.2">
      <c r="B153" s="113" t="s">
        <v>698</v>
      </c>
      <c r="C153" s="114" t="s">
        <v>699</v>
      </c>
      <c r="D153" s="114" t="s">
        <v>700</v>
      </c>
      <c r="E153" s="124"/>
      <c r="F153" s="115"/>
      <c r="G153" s="65"/>
      <c r="H153" s="65"/>
    </row>
    <row r="154" spans="2:8" ht="15.75" x14ac:dyDescent="0.2">
      <c r="B154" s="113" t="s">
        <v>701</v>
      </c>
      <c r="C154" s="114" t="s">
        <v>699</v>
      </c>
      <c r="D154" s="114" t="s">
        <v>702</v>
      </c>
      <c r="E154" s="124"/>
      <c r="F154" s="115"/>
      <c r="G154" s="65"/>
      <c r="H154" s="65"/>
    </row>
    <row r="155" spans="2:8" ht="15.75" x14ac:dyDescent="0.2">
      <c r="B155" s="113" t="s">
        <v>703</v>
      </c>
      <c r="C155" s="114" t="s">
        <v>699</v>
      </c>
      <c r="D155" s="114" t="s">
        <v>704</v>
      </c>
      <c r="E155" s="124"/>
      <c r="F155" s="115"/>
      <c r="G155" s="65"/>
      <c r="H155" s="65"/>
    </row>
    <row r="156" spans="2:8" ht="15.75" x14ac:dyDescent="0.2">
      <c r="B156" s="113" t="s">
        <v>705</v>
      </c>
      <c r="C156" s="114" t="s">
        <v>699</v>
      </c>
      <c r="D156" s="114" t="s">
        <v>706</v>
      </c>
      <c r="E156" s="124"/>
      <c r="F156" s="115"/>
      <c r="G156" s="65"/>
      <c r="H156" s="65"/>
    </row>
    <row r="157" spans="2:8" ht="15.75" x14ac:dyDescent="0.2">
      <c r="B157" s="113" t="s">
        <v>707</v>
      </c>
      <c r="C157" s="114" t="s">
        <v>699</v>
      </c>
      <c r="D157" s="114" t="s">
        <v>708</v>
      </c>
      <c r="E157" s="124"/>
      <c r="F157" s="115"/>
      <c r="G157" s="65"/>
      <c r="H157" s="65"/>
    </row>
    <row r="158" spans="2:8" ht="15.75" x14ac:dyDescent="0.2">
      <c r="B158" s="113" t="s">
        <v>709</v>
      </c>
      <c r="C158" s="114" t="s">
        <v>699</v>
      </c>
      <c r="D158" s="114" t="s">
        <v>710</v>
      </c>
      <c r="E158" s="124"/>
      <c r="F158" s="115"/>
      <c r="G158" s="65"/>
      <c r="H158" s="65"/>
    </row>
    <row r="159" spans="2:8" ht="15.75" x14ac:dyDescent="0.2">
      <c r="B159" s="113" t="s">
        <v>711</v>
      </c>
      <c r="C159" s="114" t="s">
        <v>274</v>
      </c>
      <c r="D159" s="114" t="s">
        <v>275</v>
      </c>
      <c r="E159" s="124"/>
      <c r="F159" s="115"/>
      <c r="G159" s="65"/>
      <c r="H159" s="65"/>
    </row>
    <row r="160" spans="2:8" ht="15.75" x14ac:dyDescent="0.2">
      <c r="B160" s="113" t="s">
        <v>712</v>
      </c>
      <c r="C160" s="114" t="s">
        <v>713</v>
      </c>
      <c r="D160" s="114" t="s">
        <v>714</v>
      </c>
      <c r="E160" s="124"/>
      <c r="F160" s="115"/>
      <c r="G160" s="65"/>
      <c r="H160" s="65"/>
    </row>
    <row r="161" spans="2:8" ht="15.75" x14ac:dyDescent="0.2">
      <c r="B161" s="113" t="s">
        <v>411</v>
      </c>
      <c r="C161" s="114" t="s">
        <v>179</v>
      </c>
      <c r="D161" s="114" t="s">
        <v>180</v>
      </c>
      <c r="E161" s="124">
        <v>35900</v>
      </c>
      <c r="F161" s="115"/>
      <c r="G161" s="65"/>
      <c r="H161" s="65"/>
    </row>
    <row r="162" spans="2:8" ht="15.75" x14ac:dyDescent="0.2">
      <c r="B162" s="113" t="s">
        <v>715</v>
      </c>
      <c r="C162" s="114" t="s">
        <v>179</v>
      </c>
      <c r="D162" s="114" t="s">
        <v>276</v>
      </c>
      <c r="E162" s="124">
        <v>9646</v>
      </c>
      <c r="F162" s="115"/>
      <c r="G162" s="65"/>
      <c r="H162" s="65"/>
    </row>
    <row r="163" spans="2:8" ht="15.75" x14ac:dyDescent="0.2">
      <c r="B163" s="113" t="s">
        <v>716</v>
      </c>
      <c r="C163" s="114" t="s">
        <v>182</v>
      </c>
      <c r="D163" s="114" t="s">
        <v>277</v>
      </c>
      <c r="E163" s="124" t="s">
        <v>717</v>
      </c>
      <c r="F163" s="115"/>
      <c r="G163" s="65"/>
      <c r="H163" s="65"/>
    </row>
    <row r="164" spans="2:8" ht="15.75" x14ac:dyDescent="0.2">
      <c r="B164" s="113" t="s">
        <v>718</v>
      </c>
      <c r="C164" s="114" t="s">
        <v>182</v>
      </c>
      <c r="D164" s="114" t="s">
        <v>183</v>
      </c>
      <c r="E164" s="124">
        <v>1516</v>
      </c>
      <c r="F164" s="115"/>
      <c r="G164" s="65"/>
      <c r="H164" s="65"/>
    </row>
    <row r="165" spans="2:8" ht="15.75" x14ac:dyDescent="0.2">
      <c r="B165" s="113" t="s">
        <v>719</v>
      </c>
      <c r="C165" s="114" t="s">
        <v>278</v>
      </c>
      <c r="D165" s="114" t="s">
        <v>279</v>
      </c>
      <c r="E165" s="124">
        <v>2473</v>
      </c>
      <c r="F165" s="115"/>
      <c r="G165" s="65"/>
      <c r="H165" s="65"/>
    </row>
    <row r="166" spans="2:8" ht="15.75" x14ac:dyDescent="0.2">
      <c r="B166" s="113" t="s">
        <v>720</v>
      </c>
      <c r="C166" s="114" t="s">
        <v>68</v>
      </c>
      <c r="D166" s="114" t="s">
        <v>280</v>
      </c>
      <c r="E166" s="124" t="s">
        <v>498</v>
      </c>
      <c r="F166" s="115"/>
      <c r="G166" s="65"/>
      <c r="H166" s="65"/>
    </row>
    <row r="167" spans="2:8" ht="15.75" x14ac:dyDescent="0.2">
      <c r="B167" s="113" t="s">
        <v>721</v>
      </c>
      <c r="C167" s="114" t="s">
        <v>184</v>
      </c>
      <c r="D167" s="114" t="s">
        <v>185</v>
      </c>
      <c r="E167" s="124" t="s">
        <v>722</v>
      </c>
      <c r="F167" s="115"/>
      <c r="G167" s="65"/>
      <c r="H167" s="65"/>
    </row>
    <row r="168" spans="2:8" ht="15.75" x14ac:dyDescent="0.2">
      <c r="B168" s="113" t="s">
        <v>723</v>
      </c>
      <c r="C168" s="114" t="s">
        <v>69</v>
      </c>
      <c r="D168" s="114" t="s">
        <v>724</v>
      </c>
      <c r="E168" s="124">
        <v>2568</v>
      </c>
      <c r="F168" s="115"/>
      <c r="G168" s="65"/>
      <c r="H168" s="65"/>
    </row>
    <row r="169" spans="2:8" ht="15.75" x14ac:dyDescent="0.2">
      <c r="B169" s="113" t="s">
        <v>725</v>
      </c>
      <c r="C169" s="114" t="s">
        <v>70</v>
      </c>
      <c r="D169" s="114" t="s">
        <v>726</v>
      </c>
      <c r="E169" s="125">
        <v>3915</v>
      </c>
      <c r="F169" s="115"/>
      <c r="G169" s="65"/>
      <c r="H169" s="65"/>
    </row>
    <row r="170" spans="2:8" ht="15.75" x14ac:dyDescent="0.2">
      <c r="B170" s="113" t="s">
        <v>727</v>
      </c>
      <c r="C170" s="114" t="s">
        <v>70</v>
      </c>
      <c r="D170" s="114" t="s">
        <v>728</v>
      </c>
      <c r="E170" s="125">
        <v>1513</v>
      </c>
      <c r="F170" s="115"/>
      <c r="G170" s="65"/>
      <c r="H170" s="65"/>
    </row>
    <row r="171" spans="2:8" ht="15.75" x14ac:dyDescent="0.2">
      <c r="B171" s="113" t="s">
        <v>729</v>
      </c>
      <c r="C171" s="114" t="s">
        <v>70</v>
      </c>
      <c r="D171" s="114" t="s">
        <v>281</v>
      </c>
      <c r="E171" s="125" t="s">
        <v>730</v>
      </c>
      <c r="F171" s="115"/>
      <c r="G171" s="65"/>
      <c r="H171" s="65"/>
    </row>
    <row r="172" spans="2:8" ht="15.75" x14ac:dyDescent="0.2">
      <c r="B172" s="113" t="s">
        <v>731</v>
      </c>
      <c r="C172" s="114" t="s">
        <v>70</v>
      </c>
      <c r="D172" s="114" t="s">
        <v>732</v>
      </c>
      <c r="E172" s="125">
        <v>2377</v>
      </c>
      <c r="F172" s="115"/>
      <c r="G172" s="65"/>
      <c r="H172" s="65"/>
    </row>
    <row r="173" spans="2:8" ht="15.75" x14ac:dyDescent="0.2">
      <c r="B173" s="113" t="s">
        <v>733</v>
      </c>
      <c r="C173" s="114" t="s">
        <v>71</v>
      </c>
      <c r="D173" s="114" t="s">
        <v>734</v>
      </c>
      <c r="E173" s="124" t="s">
        <v>543</v>
      </c>
      <c r="F173" s="115"/>
      <c r="G173" s="65"/>
      <c r="H173" s="65"/>
    </row>
    <row r="174" spans="2:8" ht="15.75" x14ac:dyDescent="0.2">
      <c r="B174" s="113" t="s">
        <v>735</v>
      </c>
      <c r="C174" s="114" t="s">
        <v>736</v>
      </c>
      <c r="D174" s="114" t="s">
        <v>737</v>
      </c>
      <c r="E174" s="124" t="s">
        <v>627</v>
      </c>
      <c r="F174" s="115"/>
      <c r="G174" s="65"/>
      <c r="H174" s="65"/>
    </row>
    <row r="175" spans="2:8" ht="15.75" x14ac:dyDescent="0.2">
      <c r="B175" s="113" t="s">
        <v>738</v>
      </c>
      <c r="C175" s="114" t="s">
        <v>282</v>
      </c>
      <c r="D175" s="114" t="s">
        <v>283</v>
      </c>
      <c r="E175" s="124" t="s">
        <v>91</v>
      </c>
      <c r="F175" s="115"/>
      <c r="G175" s="65"/>
      <c r="H175" s="65"/>
    </row>
    <row r="176" spans="2:8" ht="15.75" x14ac:dyDescent="0.2">
      <c r="B176" s="113" t="s">
        <v>739</v>
      </c>
      <c r="C176" s="114" t="s">
        <v>740</v>
      </c>
      <c r="D176" s="114" t="s">
        <v>741</v>
      </c>
      <c r="E176" s="124" t="s">
        <v>225</v>
      </c>
      <c r="F176" s="115"/>
      <c r="G176" s="65"/>
      <c r="H176" s="65"/>
    </row>
    <row r="177" spans="2:8" ht="15.75" x14ac:dyDescent="0.2">
      <c r="B177" s="113" t="s">
        <v>742</v>
      </c>
      <c r="C177" s="114" t="s">
        <v>72</v>
      </c>
      <c r="D177" s="114" t="s">
        <v>73</v>
      </c>
      <c r="E177" s="125">
        <v>73</v>
      </c>
      <c r="F177" s="115"/>
      <c r="G177" s="65"/>
      <c r="H177" s="65"/>
    </row>
    <row r="178" spans="2:8" ht="15.75" x14ac:dyDescent="0.2">
      <c r="B178" s="113" t="s">
        <v>743</v>
      </c>
      <c r="C178" s="114" t="s">
        <v>284</v>
      </c>
      <c r="D178" s="114" t="s">
        <v>744</v>
      </c>
      <c r="E178" s="124" t="s">
        <v>745</v>
      </c>
      <c r="F178" s="115"/>
      <c r="G178" s="65"/>
      <c r="H178" s="65"/>
    </row>
    <row r="179" spans="2:8" ht="15.75" x14ac:dyDescent="0.2">
      <c r="B179" s="113" t="s">
        <v>746</v>
      </c>
      <c r="C179" s="114" t="s">
        <v>186</v>
      </c>
      <c r="D179" s="114" t="s">
        <v>747</v>
      </c>
      <c r="E179" s="124">
        <v>1200</v>
      </c>
      <c r="F179" s="115"/>
      <c r="G179" s="65"/>
      <c r="H179" s="65"/>
    </row>
    <row r="180" spans="2:8" ht="15.75" x14ac:dyDescent="0.2">
      <c r="B180" s="113" t="s">
        <v>748</v>
      </c>
      <c r="C180" s="114" t="s">
        <v>187</v>
      </c>
      <c r="D180" s="114" t="s">
        <v>188</v>
      </c>
      <c r="E180" s="124" t="s">
        <v>100</v>
      </c>
      <c r="F180" s="115"/>
      <c r="G180" s="65"/>
      <c r="H180" s="65"/>
    </row>
    <row r="181" spans="2:8" ht="15.75" x14ac:dyDescent="0.2">
      <c r="B181" s="113" t="s">
        <v>749</v>
      </c>
      <c r="C181" s="114" t="s">
        <v>186</v>
      </c>
      <c r="D181" s="114" t="s">
        <v>750</v>
      </c>
      <c r="E181" s="124">
        <v>803</v>
      </c>
      <c r="F181" s="115"/>
      <c r="G181" s="65"/>
      <c r="H181" s="65"/>
    </row>
    <row r="182" spans="2:8" ht="15.75" x14ac:dyDescent="0.2">
      <c r="B182" s="113" t="s">
        <v>751</v>
      </c>
      <c r="C182" s="114" t="s">
        <v>284</v>
      </c>
      <c r="D182" s="114" t="s">
        <v>752</v>
      </c>
      <c r="E182" s="124"/>
      <c r="F182" s="115"/>
      <c r="G182" s="65"/>
      <c r="H182" s="65"/>
    </row>
    <row r="183" spans="2:8" ht="15.75" x14ac:dyDescent="0.2">
      <c r="B183" s="113" t="s">
        <v>753</v>
      </c>
      <c r="C183" s="114" t="s">
        <v>186</v>
      </c>
      <c r="D183" s="114" t="s">
        <v>189</v>
      </c>
      <c r="E183" s="125"/>
      <c r="F183" s="115"/>
      <c r="G183" s="65"/>
      <c r="H183" s="65"/>
    </row>
    <row r="184" spans="2:8" ht="15.75" x14ac:dyDescent="0.2">
      <c r="B184" s="113" t="s">
        <v>754</v>
      </c>
      <c r="C184" s="114" t="s">
        <v>755</v>
      </c>
      <c r="D184" s="114" t="s">
        <v>756</v>
      </c>
      <c r="E184" s="124"/>
      <c r="F184" s="115"/>
      <c r="G184" s="65"/>
      <c r="H184" s="65"/>
    </row>
    <row r="185" spans="2:8" ht="15.75" x14ac:dyDescent="0.2">
      <c r="B185" s="113" t="s">
        <v>757</v>
      </c>
      <c r="C185" s="114" t="s">
        <v>755</v>
      </c>
      <c r="D185" s="114" t="s">
        <v>758</v>
      </c>
      <c r="E185" s="124"/>
      <c r="F185" s="115"/>
      <c r="G185" s="65"/>
      <c r="H185" s="65"/>
    </row>
    <row r="186" spans="2:8" ht="15.75" x14ac:dyDescent="0.2">
      <c r="B186" s="113" t="s">
        <v>759</v>
      </c>
      <c r="C186" s="114" t="s">
        <v>760</v>
      </c>
      <c r="D186" s="114" t="s">
        <v>761</v>
      </c>
      <c r="E186" s="124"/>
      <c r="F186" s="115"/>
      <c r="G186" s="65"/>
      <c r="H186" s="65"/>
    </row>
    <row r="187" spans="2:8" ht="15.75" x14ac:dyDescent="0.2">
      <c r="B187" s="113" t="s">
        <v>762</v>
      </c>
      <c r="C187" s="114" t="s">
        <v>763</v>
      </c>
      <c r="D187" s="114" t="s">
        <v>764</v>
      </c>
      <c r="E187" s="124"/>
      <c r="F187" s="115"/>
      <c r="G187" s="65"/>
      <c r="H187" s="65"/>
    </row>
    <row r="188" spans="2:8" ht="15.75" x14ac:dyDescent="0.2">
      <c r="B188" s="113" t="s">
        <v>765</v>
      </c>
      <c r="C188" s="114" t="s">
        <v>766</v>
      </c>
      <c r="D188" s="114" t="s">
        <v>767</v>
      </c>
      <c r="E188" s="124"/>
      <c r="F188" s="115"/>
      <c r="G188" s="65"/>
      <c r="H188" s="65"/>
    </row>
    <row r="189" spans="2:8" ht="15.75" x14ac:dyDescent="0.2">
      <c r="B189" s="113" t="s">
        <v>768</v>
      </c>
      <c r="C189" s="114" t="s">
        <v>285</v>
      </c>
      <c r="D189" s="114" t="s">
        <v>769</v>
      </c>
      <c r="E189" s="124"/>
      <c r="F189" s="115"/>
      <c r="G189" s="65"/>
      <c r="H189" s="65"/>
    </row>
    <row r="190" spans="2:8" ht="15.75" x14ac:dyDescent="0.2">
      <c r="B190" s="113" t="s">
        <v>770</v>
      </c>
      <c r="C190" s="114" t="s">
        <v>190</v>
      </c>
      <c r="D190" s="114" t="s">
        <v>191</v>
      </c>
      <c r="E190" s="124" t="s">
        <v>386</v>
      </c>
      <c r="F190" s="115"/>
      <c r="G190" s="65"/>
      <c r="H190" s="65"/>
    </row>
    <row r="191" spans="2:8" ht="15.75" x14ac:dyDescent="0.2">
      <c r="B191" s="113" t="s">
        <v>771</v>
      </c>
      <c r="C191" s="114" t="s">
        <v>74</v>
      </c>
      <c r="D191" s="114" t="s">
        <v>286</v>
      </c>
      <c r="E191" s="124" t="s">
        <v>192</v>
      </c>
      <c r="F191" s="115"/>
      <c r="G191" s="65"/>
      <c r="H191" s="65"/>
    </row>
    <row r="192" spans="2:8" ht="15.75" x14ac:dyDescent="0.2">
      <c r="B192" s="113" t="s">
        <v>772</v>
      </c>
      <c r="C192" s="114" t="s">
        <v>773</v>
      </c>
      <c r="D192" s="114" t="s">
        <v>774</v>
      </c>
      <c r="E192" s="124">
        <v>99</v>
      </c>
      <c r="F192" s="115"/>
      <c r="G192" s="65"/>
      <c r="H192" s="65"/>
    </row>
    <row r="193" spans="2:8" ht="15.75" x14ac:dyDescent="0.2">
      <c r="B193" s="113" t="s">
        <v>775</v>
      </c>
      <c r="C193" s="114" t="s">
        <v>193</v>
      </c>
      <c r="D193" s="114" t="s">
        <v>194</v>
      </c>
      <c r="E193" s="124" t="s">
        <v>287</v>
      </c>
      <c r="F193" s="115"/>
      <c r="G193" s="65"/>
      <c r="H193" s="65"/>
    </row>
    <row r="194" spans="2:8" ht="15.75" x14ac:dyDescent="0.2">
      <c r="B194" s="113" t="s">
        <v>776</v>
      </c>
      <c r="C194" s="114" t="s">
        <v>288</v>
      </c>
      <c r="D194" s="114" t="s">
        <v>289</v>
      </c>
      <c r="E194" s="124" t="s">
        <v>420</v>
      </c>
      <c r="F194" s="115"/>
      <c r="G194" s="65"/>
      <c r="H194" s="65"/>
    </row>
    <row r="195" spans="2:8" ht="15.75" x14ac:dyDescent="0.2">
      <c r="B195" s="113" t="s">
        <v>777</v>
      </c>
      <c r="C195" s="114" t="s">
        <v>195</v>
      </c>
      <c r="D195" s="114" t="s">
        <v>778</v>
      </c>
      <c r="E195" s="124"/>
      <c r="F195" s="115"/>
      <c r="G195" s="65"/>
      <c r="H195" s="65"/>
    </row>
    <row r="196" spans="2:8" ht="15.75" x14ac:dyDescent="0.2">
      <c r="B196" s="113" t="s">
        <v>779</v>
      </c>
      <c r="C196" s="114" t="s">
        <v>195</v>
      </c>
      <c r="D196" s="114" t="s">
        <v>780</v>
      </c>
      <c r="E196" s="124"/>
      <c r="F196" s="115"/>
      <c r="G196" s="65"/>
      <c r="H196" s="65"/>
    </row>
    <row r="197" spans="2:8" ht="15.75" x14ac:dyDescent="0.2">
      <c r="B197" s="113" t="s">
        <v>745</v>
      </c>
      <c r="C197" s="114" t="s">
        <v>195</v>
      </c>
      <c r="D197" s="114" t="s">
        <v>196</v>
      </c>
      <c r="E197" s="124" t="s">
        <v>695</v>
      </c>
      <c r="F197" s="115"/>
      <c r="G197" s="65"/>
      <c r="H197" s="65"/>
    </row>
    <row r="198" spans="2:8" ht="15.75" x14ac:dyDescent="0.2">
      <c r="B198" s="113" t="s">
        <v>781</v>
      </c>
      <c r="C198" s="114" t="s">
        <v>195</v>
      </c>
      <c r="D198" s="114" t="s">
        <v>290</v>
      </c>
      <c r="E198" s="124" t="s">
        <v>782</v>
      </c>
      <c r="F198" s="115"/>
      <c r="G198" s="65"/>
      <c r="H198" s="65"/>
    </row>
    <row r="199" spans="2:8" ht="15.75" x14ac:dyDescent="0.2">
      <c r="B199" s="113" t="s">
        <v>783</v>
      </c>
      <c r="C199" s="114" t="s">
        <v>195</v>
      </c>
      <c r="D199" s="114" t="s">
        <v>291</v>
      </c>
      <c r="E199" s="124" t="s">
        <v>784</v>
      </c>
      <c r="F199" s="115"/>
      <c r="G199" s="65"/>
      <c r="H199" s="65"/>
    </row>
    <row r="200" spans="2:8" ht="15.75" x14ac:dyDescent="0.2">
      <c r="B200" s="113" t="s">
        <v>785</v>
      </c>
      <c r="C200" s="114" t="s">
        <v>75</v>
      </c>
      <c r="D200" s="114" t="s">
        <v>76</v>
      </c>
      <c r="E200" s="124">
        <v>1700</v>
      </c>
      <c r="F200" s="115"/>
      <c r="G200" s="65"/>
      <c r="H200" s="65"/>
    </row>
    <row r="201" spans="2:8" ht="15.75" x14ac:dyDescent="0.2">
      <c r="B201" s="113" t="s">
        <v>786</v>
      </c>
      <c r="C201" s="114" t="s">
        <v>75</v>
      </c>
      <c r="D201" s="114" t="s">
        <v>77</v>
      </c>
      <c r="E201" s="124">
        <v>1325</v>
      </c>
      <c r="F201" s="115"/>
      <c r="G201" s="65"/>
      <c r="H201" s="65"/>
    </row>
    <row r="202" spans="2:8" ht="15.75" x14ac:dyDescent="0.2">
      <c r="B202" s="113" t="s">
        <v>787</v>
      </c>
      <c r="C202" s="114" t="s">
        <v>78</v>
      </c>
      <c r="D202" s="114" t="s">
        <v>197</v>
      </c>
      <c r="E202" s="124"/>
      <c r="F202" s="115"/>
      <c r="G202" s="65"/>
      <c r="H202" s="65"/>
    </row>
    <row r="203" spans="2:8" ht="15.75" x14ac:dyDescent="0.2">
      <c r="B203" s="113" t="s">
        <v>670</v>
      </c>
      <c r="C203" s="114" t="s">
        <v>78</v>
      </c>
      <c r="D203" s="114" t="s">
        <v>292</v>
      </c>
      <c r="E203" s="124">
        <v>34</v>
      </c>
      <c r="F203" s="115"/>
      <c r="G203" s="65"/>
      <c r="H203" s="65"/>
    </row>
    <row r="204" spans="2:8" ht="15.75" x14ac:dyDescent="0.2">
      <c r="B204" s="113" t="s">
        <v>788</v>
      </c>
      <c r="C204" s="114" t="s">
        <v>198</v>
      </c>
      <c r="D204" s="114" t="s">
        <v>293</v>
      </c>
      <c r="E204" s="124" t="s">
        <v>199</v>
      </c>
      <c r="F204" s="115"/>
      <c r="G204" s="65"/>
      <c r="H204" s="65"/>
    </row>
    <row r="205" spans="2:8" ht="15.75" x14ac:dyDescent="0.2">
      <c r="B205" s="113" t="s">
        <v>789</v>
      </c>
      <c r="C205" s="114" t="s">
        <v>294</v>
      </c>
      <c r="D205" s="114" t="s">
        <v>295</v>
      </c>
      <c r="E205" s="124" t="s">
        <v>91</v>
      </c>
      <c r="F205" s="115"/>
      <c r="G205" s="65"/>
      <c r="H205" s="65"/>
    </row>
    <row r="206" spans="2:8" ht="15.75" x14ac:dyDescent="0.2">
      <c r="B206" s="113" t="s">
        <v>790</v>
      </c>
      <c r="C206" s="114" t="s">
        <v>79</v>
      </c>
      <c r="D206" s="114" t="s">
        <v>791</v>
      </c>
      <c r="E206" s="124">
        <v>9</v>
      </c>
      <c r="F206" s="115"/>
      <c r="G206" s="65"/>
      <c r="H206" s="65"/>
    </row>
    <row r="207" spans="2:8" ht="15.75" x14ac:dyDescent="0.2">
      <c r="B207" s="113" t="s">
        <v>792</v>
      </c>
      <c r="C207" s="114" t="s">
        <v>793</v>
      </c>
      <c r="D207" s="114" t="s">
        <v>794</v>
      </c>
      <c r="E207" s="124">
        <v>4</v>
      </c>
      <c r="F207" s="115"/>
      <c r="G207" s="65"/>
      <c r="H207" s="65"/>
    </row>
    <row r="208" spans="2:8" ht="15.75" x14ac:dyDescent="0.2">
      <c r="B208" s="113" t="s">
        <v>795</v>
      </c>
      <c r="C208" s="114" t="s">
        <v>793</v>
      </c>
      <c r="D208" s="114" t="s">
        <v>796</v>
      </c>
      <c r="E208" s="124">
        <v>12</v>
      </c>
      <c r="F208" s="115"/>
      <c r="G208" s="65"/>
      <c r="H208" s="65"/>
    </row>
    <row r="209" spans="2:8" ht="15.75" x14ac:dyDescent="0.2">
      <c r="B209" s="113" t="s">
        <v>797</v>
      </c>
      <c r="C209" s="114" t="s">
        <v>793</v>
      </c>
      <c r="D209" s="114" t="s">
        <v>798</v>
      </c>
      <c r="E209" s="124" t="s">
        <v>799</v>
      </c>
      <c r="F209" s="115"/>
      <c r="G209" s="65"/>
      <c r="H209" s="65"/>
    </row>
    <row r="210" spans="2:8" ht="15.75" x14ac:dyDescent="0.2">
      <c r="B210" s="113" t="s">
        <v>800</v>
      </c>
      <c r="C210" s="114" t="s">
        <v>801</v>
      </c>
      <c r="D210" s="114" t="s">
        <v>802</v>
      </c>
      <c r="E210" s="124" t="s">
        <v>799</v>
      </c>
      <c r="F210" s="115"/>
      <c r="G210" s="65"/>
      <c r="H210" s="65"/>
    </row>
    <row r="211" spans="2:8" ht="15.75" x14ac:dyDescent="0.2">
      <c r="B211" s="113" t="s">
        <v>803</v>
      </c>
      <c r="C211" s="114" t="s">
        <v>80</v>
      </c>
      <c r="D211" s="114" t="s">
        <v>804</v>
      </c>
      <c r="E211" s="124" t="s">
        <v>771</v>
      </c>
      <c r="F211" s="115"/>
      <c r="G211" s="65"/>
      <c r="H211" s="65"/>
    </row>
    <row r="212" spans="2:8" ht="15.75" x14ac:dyDescent="0.2">
      <c r="B212" s="113" t="s">
        <v>805</v>
      </c>
      <c r="C212" s="114" t="s">
        <v>80</v>
      </c>
      <c r="D212" s="114" t="s">
        <v>806</v>
      </c>
      <c r="E212" s="124" t="s">
        <v>385</v>
      </c>
      <c r="F212" s="115"/>
      <c r="G212" s="65"/>
      <c r="H212" s="65"/>
    </row>
    <row r="213" spans="2:8" ht="15.75" x14ac:dyDescent="0.2">
      <c r="B213" s="113" t="s">
        <v>807</v>
      </c>
      <c r="C213" s="114" t="s">
        <v>80</v>
      </c>
      <c r="D213" s="114" t="s">
        <v>808</v>
      </c>
      <c r="E213" s="124">
        <v>14</v>
      </c>
      <c r="F213" s="115"/>
      <c r="G213" s="65"/>
      <c r="H213" s="65"/>
    </row>
    <row r="214" spans="2:8" ht="15.75" x14ac:dyDescent="0.2">
      <c r="B214" s="113" t="s">
        <v>809</v>
      </c>
      <c r="C214" s="114" t="s">
        <v>810</v>
      </c>
      <c r="D214" s="114" t="s">
        <v>811</v>
      </c>
      <c r="E214" s="124">
        <v>6</v>
      </c>
      <c r="F214" s="115"/>
      <c r="G214" s="65"/>
      <c r="H214" s="65"/>
    </row>
    <row r="215" spans="2:8" ht="15.75" x14ac:dyDescent="0.2">
      <c r="B215" s="113" t="s">
        <v>812</v>
      </c>
      <c r="C215" s="114" t="s">
        <v>200</v>
      </c>
      <c r="D215" s="114" t="s">
        <v>201</v>
      </c>
      <c r="E215" s="124" t="s">
        <v>367</v>
      </c>
      <c r="F215" s="115"/>
      <c r="G215" s="65"/>
      <c r="H215" s="65"/>
    </row>
    <row r="216" spans="2:8" ht="15.75" x14ac:dyDescent="0.2">
      <c r="B216" s="113" t="s">
        <v>813</v>
      </c>
      <c r="C216" s="114" t="s">
        <v>814</v>
      </c>
      <c r="D216" s="114" t="s">
        <v>815</v>
      </c>
      <c r="E216" s="124" t="s">
        <v>105</v>
      </c>
      <c r="F216" s="115"/>
      <c r="G216" s="65"/>
      <c r="H216" s="65"/>
    </row>
    <row r="217" spans="2:8" ht="15.75" x14ac:dyDescent="0.2">
      <c r="B217" s="113" t="s">
        <v>369</v>
      </c>
      <c r="C217" s="114" t="s">
        <v>203</v>
      </c>
      <c r="D217" s="114" t="s">
        <v>204</v>
      </c>
      <c r="E217" s="124" t="s">
        <v>400</v>
      </c>
      <c r="F217" s="115"/>
      <c r="G217" s="65"/>
      <c r="H217" s="65"/>
    </row>
    <row r="218" spans="2:8" ht="15.75" x14ac:dyDescent="0.2">
      <c r="B218" s="113" t="s">
        <v>816</v>
      </c>
      <c r="C218" s="114" t="s">
        <v>81</v>
      </c>
      <c r="D218" s="114" t="s">
        <v>205</v>
      </c>
      <c r="E218" s="124">
        <v>199</v>
      </c>
      <c r="F218" s="115"/>
      <c r="G218" s="65"/>
      <c r="H218" s="65"/>
    </row>
    <row r="219" spans="2:8" ht="15.75" x14ac:dyDescent="0.2">
      <c r="B219" s="113" t="s">
        <v>817</v>
      </c>
      <c r="C219" s="114" t="s">
        <v>81</v>
      </c>
      <c r="D219" s="114" t="s">
        <v>207</v>
      </c>
      <c r="E219" s="124">
        <v>524</v>
      </c>
      <c r="F219" s="115"/>
      <c r="G219" s="65"/>
      <c r="H219" s="65"/>
    </row>
    <row r="220" spans="2:8" ht="15.75" x14ac:dyDescent="0.2">
      <c r="B220" s="113" t="s">
        <v>818</v>
      </c>
      <c r="C220" s="114" t="s">
        <v>81</v>
      </c>
      <c r="D220" s="114" t="s">
        <v>819</v>
      </c>
      <c r="E220" s="124">
        <v>133</v>
      </c>
      <c r="F220" s="115"/>
      <c r="G220" s="65"/>
      <c r="H220" s="65"/>
    </row>
    <row r="221" spans="2:8" ht="15.75" x14ac:dyDescent="0.2">
      <c r="B221" s="113" t="s">
        <v>717</v>
      </c>
      <c r="C221" s="114" t="s">
        <v>81</v>
      </c>
      <c r="D221" s="114" t="s">
        <v>820</v>
      </c>
      <c r="E221" s="124">
        <v>170</v>
      </c>
      <c r="F221" s="115"/>
      <c r="G221" s="65"/>
      <c r="H221" s="65"/>
    </row>
    <row r="222" spans="2:8" ht="15.75" x14ac:dyDescent="0.2">
      <c r="B222" s="113" t="s">
        <v>821</v>
      </c>
      <c r="C222" s="114" t="s">
        <v>81</v>
      </c>
      <c r="D222" s="114" t="s">
        <v>822</v>
      </c>
      <c r="E222" s="124">
        <v>203</v>
      </c>
      <c r="F222" s="115"/>
      <c r="G222" s="65"/>
      <c r="H222" s="65"/>
    </row>
    <row r="223" spans="2:8" ht="15.75" x14ac:dyDescent="0.2">
      <c r="B223" s="113" t="s">
        <v>823</v>
      </c>
      <c r="C223" s="114" t="s">
        <v>82</v>
      </c>
      <c r="D223" s="114" t="s">
        <v>824</v>
      </c>
      <c r="E223" s="124"/>
      <c r="F223" s="115"/>
      <c r="G223" s="65"/>
      <c r="H223" s="65"/>
    </row>
    <row r="224" spans="2:8" ht="15.75" x14ac:dyDescent="0.2">
      <c r="B224" s="113" t="s">
        <v>396</v>
      </c>
      <c r="C224" s="114" t="s">
        <v>82</v>
      </c>
      <c r="D224" s="114" t="s">
        <v>825</v>
      </c>
      <c r="E224" s="124"/>
      <c r="F224" s="115"/>
      <c r="G224" s="65"/>
      <c r="H224" s="65"/>
    </row>
    <row r="225" spans="2:8" ht="15.75" x14ac:dyDescent="0.2">
      <c r="B225" s="113" t="s">
        <v>826</v>
      </c>
      <c r="C225" s="114" t="s">
        <v>84</v>
      </c>
      <c r="D225" s="114" t="s">
        <v>827</v>
      </c>
      <c r="E225" s="124">
        <v>4778</v>
      </c>
      <c r="F225" s="115"/>
      <c r="G225" s="65"/>
      <c r="H225" s="65"/>
    </row>
    <row r="226" spans="2:8" ht="15.75" x14ac:dyDescent="0.2">
      <c r="B226" s="113" t="s">
        <v>828</v>
      </c>
      <c r="C226" s="114" t="s">
        <v>84</v>
      </c>
      <c r="D226" s="114" t="s">
        <v>829</v>
      </c>
      <c r="E226" s="124">
        <v>569</v>
      </c>
      <c r="F226" s="115"/>
      <c r="G226" s="65"/>
      <c r="H226" s="65"/>
    </row>
    <row r="227" spans="2:8" ht="15.75" x14ac:dyDescent="0.2">
      <c r="B227" s="113" t="s">
        <v>830</v>
      </c>
      <c r="C227" s="114" t="s">
        <v>84</v>
      </c>
      <c r="D227" s="114" t="s">
        <v>831</v>
      </c>
      <c r="E227" s="124">
        <v>49</v>
      </c>
      <c r="F227" s="115"/>
      <c r="G227" s="65"/>
      <c r="H227" s="65"/>
    </row>
    <row r="228" spans="2:8" ht="15.75" x14ac:dyDescent="0.2">
      <c r="B228" s="113" t="s">
        <v>832</v>
      </c>
      <c r="C228" s="114" t="s">
        <v>84</v>
      </c>
      <c r="D228" s="114" t="s">
        <v>296</v>
      </c>
      <c r="E228" s="124">
        <v>33</v>
      </c>
      <c r="F228" s="115"/>
      <c r="G228" s="65"/>
      <c r="H228" s="65"/>
    </row>
    <row r="229" spans="2:8" ht="15.75" x14ac:dyDescent="0.2">
      <c r="B229" s="113" t="s">
        <v>833</v>
      </c>
      <c r="C229" s="114" t="s">
        <v>84</v>
      </c>
      <c r="D229" s="114" t="s">
        <v>297</v>
      </c>
      <c r="E229" s="124">
        <v>57</v>
      </c>
      <c r="F229" s="115"/>
      <c r="G229" s="65"/>
      <c r="H229" s="65"/>
    </row>
    <row r="230" spans="2:8" ht="15.75" x14ac:dyDescent="0.2">
      <c r="B230" s="113" t="s">
        <v>834</v>
      </c>
      <c r="C230" s="114" t="s">
        <v>84</v>
      </c>
      <c r="D230" s="114" t="s">
        <v>298</v>
      </c>
      <c r="E230" s="124">
        <v>3</v>
      </c>
      <c r="F230" s="115"/>
      <c r="G230" s="65"/>
      <c r="H230" s="65"/>
    </row>
    <row r="231" spans="2:8" ht="15.75" x14ac:dyDescent="0.2">
      <c r="B231" s="113" t="s">
        <v>835</v>
      </c>
      <c r="C231" s="114" t="s">
        <v>84</v>
      </c>
      <c r="D231" s="114" t="s">
        <v>83</v>
      </c>
      <c r="E231" s="124">
        <v>20</v>
      </c>
      <c r="F231" s="115"/>
      <c r="G231" s="65"/>
      <c r="H231" s="65"/>
    </row>
    <row r="232" spans="2:8" ht="15.75" x14ac:dyDescent="0.2">
      <c r="B232" s="113" t="s">
        <v>836</v>
      </c>
      <c r="C232" s="114" t="s">
        <v>837</v>
      </c>
      <c r="D232" s="114" t="s">
        <v>838</v>
      </c>
      <c r="E232" s="124">
        <v>70</v>
      </c>
      <c r="F232" s="115"/>
      <c r="G232" s="65"/>
      <c r="H232" s="65"/>
    </row>
    <row r="233" spans="2:8" ht="15.75" x14ac:dyDescent="0.2">
      <c r="B233" s="113" t="s">
        <v>839</v>
      </c>
      <c r="C233" s="114" t="s">
        <v>837</v>
      </c>
      <c r="D233" s="114" t="s">
        <v>840</v>
      </c>
      <c r="E233" s="124">
        <v>61</v>
      </c>
      <c r="F233" s="115"/>
      <c r="G233" s="65"/>
      <c r="H233" s="65"/>
    </row>
    <row r="234" spans="2:8" ht="15.75" x14ac:dyDescent="0.2">
      <c r="B234" s="113" t="s">
        <v>841</v>
      </c>
      <c r="C234" s="114" t="s">
        <v>299</v>
      </c>
      <c r="D234" s="114" t="s">
        <v>842</v>
      </c>
      <c r="E234" s="124">
        <v>2</v>
      </c>
      <c r="F234" s="115"/>
      <c r="G234" s="65"/>
      <c r="H234" s="65"/>
    </row>
    <row r="235" spans="2:8" ht="15.75" x14ac:dyDescent="0.2">
      <c r="B235" s="113" t="s">
        <v>843</v>
      </c>
      <c r="C235" s="114" t="s">
        <v>844</v>
      </c>
      <c r="D235" s="114" t="s">
        <v>845</v>
      </c>
      <c r="E235" s="124">
        <v>36</v>
      </c>
      <c r="F235" s="115"/>
      <c r="G235" s="65"/>
      <c r="H235" s="65"/>
    </row>
    <row r="236" spans="2:8" ht="15.75" x14ac:dyDescent="0.2">
      <c r="B236" s="113" t="s">
        <v>846</v>
      </c>
      <c r="C236" s="114" t="s">
        <v>300</v>
      </c>
      <c r="D236" s="114" t="s">
        <v>176</v>
      </c>
      <c r="E236" s="124">
        <v>42</v>
      </c>
      <c r="F236" s="115"/>
      <c r="G236" s="65"/>
      <c r="H236" s="65"/>
    </row>
    <row r="237" spans="2:8" ht="15.75" x14ac:dyDescent="0.2">
      <c r="B237" s="113" t="s">
        <v>847</v>
      </c>
      <c r="C237" s="114" t="s">
        <v>301</v>
      </c>
      <c r="D237" s="114" t="s">
        <v>302</v>
      </c>
      <c r="E237" s="124">
        <v>7</v>
      </c>
      <c r="F237" s="115"/>
      <c r="G237" s="65"/>
      <c r="H237" s="65"/>
    </row>
    <row r="238" spans="2:8" ht="15.75" x14ac:dyDescent="0.2">
      <c r="B238" s="113" t="s">
        <v>848</v>
      </c>
      <c r="C238" s="114" t="s">
        <v>301</v>
      </c>
      <c r="D238" s="114" t="s">
        <v>303</v>
      </c>
      <c r="E238" s="124">
        <v>179</v>
      </c>
      <c r="F238" s="115"/>
      <c r="G238" s="65"/>
      <c r="H238" s="65"/>
    </row>
    <row r="239" spans="2:8" ht="15.75" x14ac:dyDescent="0.2">
      <c r="B239" s="113" t="s">
        <v>849</v>
      </c>
      <c r="C239" s="114" t="s">
        <v>208</v>
      </c>
      <c r="D239" s="114" t="s">
        <v>209</v>
      </c>
      <c r="E239" s="124">
        <v>4208</v>
      </c>
      <c r="F239" s="115"/>
      <c r="G239" s="65"/>
      <c r="H239" s="65"/>
    </row>
    <row r="240" spans="2:8" ht="15.75" x14ac:dyDescent="0.2">
      <c r="B240" s="113" t="s">
        <v>850</v>
      </c>
      <c r="C240" s="114" t="s">
        <v>851</v>
      </c>
      <c r="D240" s="114" t="s">
        <v>852</v>
      </c>
      <c r="E240" s="124"/>
      <c r="F240" s="115"/>
      <c r="G240" s="65"/>
      <c r="H240" s="65"/>
    </row>
    <row r="241" spans="2:8" ht="15.75" x14ac:dyDescent="0.2">
      <c r="B241" s="113" t="s">
        <v>853</v>
      </c>
      <c r="C241" s="114" t="s">
        <v>210</v>
      </c>
      <c r="D241" s="114" t="s">
        <v>854</v>
      </c>
      <c r="E241" s="124">
        <v>35</v>
      </c>
      <c r="F241" s="115"/>
      <c r="G241" s="65"/>
      <c r="H241" s="65"/>
    </row>
    <row r="242" spans="2:8" ht="15.75" x14ac:dyDescent="0.2">
      <c r="B242" s="113" t="s">
        <v>855</v>
      </c>
      <c r="C242" s="114" t="s">
        <v>210</v>
      </c>
      <c r="D242" s="114" t="s">
        <v>856</v>
      </c>
      <c r="E242" s="124">
        <v>13</v>
      </c>
      <c r="F242" s="115"/>
      <c r="G242" s="65"/>
      <c r="H242" s="65"/>
    </row>
    <row r="243" spans="2:8" ht="15.75" x14ac:dyDescent="0.2">
      <c r="B243" s="113" t="s">
        <v>857</v>
      </c>
      <c r="C243" s="114" t="s">
        <v>304</v>
      </c>
      <c r="D243" s="114" t="s">
        <v>858</v>
      </c>
      <c r="E243" s="124">
        <v>1</v>
      </c>
      <c r="F243" s="115"/>
      <c r="G243" s="65"/>
      <c r="H243" s="65"/>
    </row>
    <row r="244" spans="2:8" ht="15.75" x14ac:dyDescent="0.2">
      <c r="B244" s="113" t="s">
        <v>859</v>
      </c>
      <c r="C244" s="114" t="s">
        <v>304</v>
      </c>
      <c r="D244" s="114" t="s">
        <v>860</v>
      </c>
      <c r="E244" s="124">
        <v>46</v>
      </c>
      <c r="F244" s="115"/>
      <c r="G244" s="65"/>
      <c r="H244" s="65"/>
    </row>
    <row r="245" spans="2:8" ht="15.75" x14ac:dyDescent="0.2">
      <c r="B245" s="113" t="s">
        <v>861</v>
      </c>
      <c r="C245" s="114" t="s">
        <v>304</v>
      </c>
      <c r="D245" s="114" t="s">
        <v>862</v>
      </c>
      <c r="E245" s="124">
        <v>1</v>
      </c>
      <c r="F245" s="115"/>
      <c r="G245" s="65"/>
      <c r="H245" s="65"/>
    </row>
    <row r="246" spans="2:8" ht="15.75" x14ac:dyDescent="0.2">
      <c r="B246" s="113" t="s">
        <v>863</v>
      </c>
      <c r="C246" s="114" t="s">
        <v>85</v>
      </c>
      <c r="D246" s="114" t="s">
        <v>864</v>
      </c>
      <c r="E246" s="124">
        <v>4100</v>
      </c>
      <c r="F246" s="115"/>
      <c r="G246" s="65"/>
      <c r="H246" s="65"/>
    </row>
    <row r="247" spans="2:8" ht="15.75" x14ac:dyDescent="0.2">
      <c r="B247" s="113" t="s">
        <v>865</v>
      </c>
      <c r="C247" s="114" t="s">
        <v>86</v>
      </c>
      <c r="D247" s="114" t="s">
        <v>866</v>
      </c>
      <c r="E247" s="124">
        <v>3650</v>
      </c>
      <c r="F247" s="115"/>
      <c r="G247" s="65"/>
      <c r="H247" s="65"/>
    </row>
    <row r="248" spans="2:8" ht="15.75" x14ac:dyDescent="0.2">
      <c r="B248" s="113" t="s">
        <v>867</v>
      </c>
      <c r="C248" s="114" t="s">
        <v>86</v>
      </c>
      <c r="D248" s="114" t="s">
        <v>211</v>
      </c>
      <c r="E248" s="124"/>
      <c r="F248" s="115"/>
      <c r="G248" s="65"/>
      <c r="H248" s="65"/>
    </row>
    <row r="249" spans="2:8" ht="15.75" x14ac:dyDescent="0.2">
      <c r="B249" s="113" t="s">
        <v>868</v>
      </c>
      <c r="C249" s="114" t="s">
        <v>87</v>
      </c>
      <c r="D249" s="114" t="s">
        <v>212</v>
      </c>
      <c r="E249" s="124">
        <v>850</v>
      </c>
      <c r="F249" s="115"/>
      <c r="G249" s="65"/>
      <c r="H249" s="65"/>
    </row>
    <row r="250" spans="2:8" ht="15.75" x14ac:dyDescent="0.2">
      <c r="B250" s="113" t="s">
        <v>869</v>
      </c>
      <c r="C250" s="114" t="s">
        <v>87</v>
      </c>
      <c r="D250" s="114" t="s">
        <v>305</v>
      </c>
      <c r="E250" s="124">
        <v>259</v>
      </c>
      <c r="F250" s="115"/>
      <c r="G250" s="65"/>
      <c r="H250" s="65"/>
    </row>
    <row r="251" spans="2:8" ht="15.75" x14ac:dyDescent="0.2">
      <c r="B251" s="113" t="s">
        <v>870</v>
      </c>
      <c r="C251" s="114" t="s">
        <v>87</v>
      </c>
      <c r="D251" s="114" t="s">
        <v>871</v>
      </c>
      <c r="E251" s="124">
        <v>28500</v>
      </c>
      <c r="F251" s="115"/>
      <c r="G251" s="65"/>
      <c r="H251" s="65"/>
    </row>
    <row r="252" spans="2:8" ht="15.75" x14ac:dyDescent="0.2">
      <c r="B252" s="113" t="s">
        <v>872</v>
      </c>
      <c r="C252" s="114" t="s">
        <v>87</v>
      </c>
      <c r="D252" s="114" t="s">
        <v>873</v>
      </c>
      <c r="E252" s="124"/>
      <c r="F252" s="115"/>
      <c r="G252" s="65"/>
      <c r="H252" s="65"/>
    </row>
    <row r="253" spans="2:8" ht="15.75" x14ac:dyDescent="0.2">
      <c r="B253" s="113" t="s">
        <v>874</v>
      </c>
      <c r="C253" s="114" t="s">
        <v>87</v>
      </c>
      <c r="D253" s="114" t="s">
        <v>213</v>
      </c>
      <c r="E253" s="124">
        <v>5143</v>
      </c>
      <c r="F253" s="115"/>
      <c r="G253" s="65"/>
      <c r="H253" s="65"/>
    </row>
    <row r="254" spans="2:8" ht="15.75" x14ac:dyDescent="0.2">
      <c r="B254" s="113" t="s">
        <v>875</v>
      </c>
      <c r="C254" s="114" t="s">
        <v>214</v>
      </c>
      <c r="D254" s="114" t="s">
        <v>215</v>
      </c>
      <c r="E254" s="124">
        <v>189</v>
      </c>
      <c r="F254" s="115"/>
      <c r="G254" s="65"/>
      <c r="H254" s="65"/>
    </row>
    <row r="255" spans="2:8" ht="15.75" x14ac:dyDescent="0.2">
      <c r="B255" s="113" t="s">
        <v>630</v>
      </c>
      <c r="C255" s="114" t="s">
        <v>214</v>
      </c>
      <c r="D255" s="114" t="s">
        <v>216</v>
      </c>
      <c r="E255" s="124">
        <v>12</v>
      </c>
      <c r="F255" s="115"/>
      <c r="G255" s="65"/>
      <c r="H255" s="65"/>
    </row>
    <row r="256" spans="2:8" ht="15.75" x14ac:dyDescent="0.2">
      <c r="B256" s="113" t="s">
        <v>784</v>
      </c>
      <c r="C256" s="114" t="s">
        <v>88</v>
      </c>
      <c r="D256" s="114" t="s">
        <v>306</v>
      </c>
      <c r="E256" s="124">
        <v>44</v>
      </c>
      <c r="F256" s="115"/>
      <c r="G256" s="65"/>
      <c r="H256" s="65"/>
    </row>
    <row r="257" spans="2:8" ht="15.75" x14ac:dyDescent="0.2">
      <c r="B257" s="113" t="s">
        <v>876</v>
      </c>
      <c r="C257" s="114" t="s">
        <v>88</v>
      </c>
      <c r="D257" s="114" t="s">
        <v>307</v>
      </c>
      <c r="E257" s="124">
        <v>16</v>
      </c>
      <c r="F257" s="115"/>
      <c r="G257" s="65"/>
      <c r="H257" s="65"/>
    </row>
    <row r="258" spans="2:8" ht="15.75" x14ac:dyDescent="0.2">
      <c r="B258" s="113" t="s">
        <v>140</v>
      </c>
      <c r="C258" s="114" t="s">
        <v>88</v>
      </c>
      <c r="D258" s="114" t="s">
        <v>308</v>
      </c>
      <c r="E258" s="124">
        <v>1</v>
      </c>
      <c r="F258" s="115"/>
      <c r="G258" s="65"/>
      <c r="H258" s="65"/>
    </row>
    <row r="259" spans="2:8" ht="15.75" x14ac:dyDescent="0.2">
      <c r="B259" s="113" t="s">
        <v>877</v>
      </c>
      <c r="C259" s="114" t="s">
        <v>561</v>
      </c>
      <c r="D259" s="114" t="s">
        <v>878</v>
      </c>
      <c r="E259" s="124">
        <v>50</v>
      </c>
      <c r="F259" s="115"/>
      <c r="G259" s="65"/>
      <c r="H259" s="65"/>
    </row>
    <row r="260" spans="2:8" ht="15.75" x14ac:dyDescent="0.2">
      <c r="B260" s="113" t="s">
        <v>879</v>
      </c>
      <c r="C260" s="114" t="s">
        <v>309</v>
      </c>
      <c r="D260" s="114" t="s">
        <v>310</v>
      </c>
      <c r="E260" s="124"/>
      <c r="F260" s="115"/>
      <c r="G260" s="65"/>
      <c r="H260" s="65"/>
    </row>
    <row r="261" spans="2:8" ht="15.75" x14ac:dyDescent="0.2">
      <c r="B261" s="113" t="s">
        <v>880</v>
      </c>
      <c r="C261" s="114" t="s">
        <v>311</v>
      </c>
      <c r="D261" s="114" t="s">
        <v>312</v>
      </c>
      <c r="E261" s="124">
        <v>4</v>
      </c>
      <c r="F261" s="115"/>
      <c r="G261" s="65"/>
      <c r="H261" s="65"/>
    </row>
    <row r="262" spans="2:8" ht="15.75" x14ac:dyDescent="0.2">
      <c r="B262" s="113" t="s">
        <v>881</v>
      </c>
      <c r="C262" s="114" t="s">
        <v>218</v>
      </c>
      <c r="D262" s="114" t="s">
        <v>219</v>
      </c>
      <c r="E262" s="124"/>
      <c r="F262" s="115"/>
      <c r="G262" s="65"/>
      <c r="H262" s="65"/>
    </row>
    <row r="263" spans="2:8" ht="15.75" x14ac:dyDescent="0.2">
      <c r="B263" s="113" t="s">
        <v>882</v>
      </c>
      <c r="C263" s="114" t="s">
        <v>883</v>
      </c>
      <c r="D263" s="114" t="s">
        <v>884</v>
      </c>
      <c r="E263" s="124"/>
      <c r="F263" s="115"/>
      <c r="G263" s="65"/>
      <c r="H263" s="65"/>
    </row>
    <row r="264" spans="2:8" ht="15.75" x14ac:dyDescent="0.2">
      <c r="B264" s="113" t="s">
        <v>885</v>
      </c>
      <c r="C264" s="114" t="s">
        <v>886</v>
      </c>
      <c r="D264" s="114" t="s">
        <v>887</v>
      </c>
      <c r="E264" s="124"/>
      <c r="F264" s="115"/>
      <c r="G264" s="65"/>
      <c r="H264" s="65"/>
    </row>
    <row r="265" spans="2:8" ht="15.75" x14ac:dyDescent="0.2">
      <c r="B265" s="113" t="s">
        <v>888</v>
      </c>
      <c r="C265" s="114" t="s">
        <v>313</v>
      </c>
      <c r="D265" s="114" t="s">
        <v>314</v>
      </c>
      <c r="E265" s="124">
        <v>4</v>
      </c>
      <c r="F265" s="115"/>
      <c r="G265" s="65"/>
      <c r="H265" s="65"/>
    </row>
    <row r="266" spans="2:8" ht="15.75" x14ac:dyDescent="0.2">
      <c r="B266" s="113" t="s">
        <v>889</v>
      </c>
      <c r="C266" s="114" t="s">
        <v>313</v>
      </c>
      <c r="D266" s="114" t="s">
        <v>890</v>
      </c>
      <c r="E266" s="124"/>
      <c r="F266" s="115"/>
      <c r="G266" s="65"/>
      <c r="H266" s="65"/>
    </row>
    <row r="267" spans="2:8" ht="15.75" x14ac:dyDescent="0.2">
      <c r="B267" s="113" t="s">
        <v>782</v>
      </c>
      <c r="C267" s="114" t="s">
        <v>316</v>
      </c>
      <c r="D267" s="114" t="s">
        <v>891</v>
      </c>
      <c r="E267" s="124">
        <v>2</v>
      </c>
      <c r="F267" s="115"/>
      <c r="G267" s="65"/>
      <c r="H267" s="65"/>
    </row>
    <row r="268" spans="2:8" ht="15.75" x14ac:dyDescent="0.2">
      <c r="B268" s="113" t="s">
        <v>892</v>
      </c>
      <c r="C268" s="114" t="s">
        <v>893</v>
      </c>
      <c r="D268" s="114" t="s">
        <v>604</v>
      </c>
      <c r="E268" s="124"/>
      <c r="F268" s="115"/>
      <c r="G268" s="65"/>
      <c r="H268" s="65"/>
    </row>
    <row r="269" spans="2:8" ht="15.75" x14ac:dyDescent="0.2">
      <c r="B269" s="113" t="s">
        <v>894</v>
      </c>
      <c r="C269" s="114" t="s">
        <v>893</v>
      </c>
      <c r="D269" s="114" t="s">
        <v>895</v>
      </c>
      <c r="E269" s="124"/>
      <c r="F269" s="115"/>
      <c r="G269" s="65"/>
      <c r="H269" s="65"/>
    </row>
    <row r="270" spans="2:8" ht="15.75" x14ac:dyDescent="0.2">
      <c r="B270" s="113" t="s">
        <v>896</v>
      </c>
      <c r="C270" s="114" t="s">
        <v>897</v>
      </c>
      <c r="D270" s="114" t="s">
        <v>898</v>
      </c>
      <c r="E270" s="124">
        <v>1</v>
      </c>
      <c r="F270" s="115"/>
      <c r="G270" s="65"/>
      <c r="H270" s="65"/>
    </row>
    <row r="271" spans="2:8" s="87" customFormat="1" ht="12.75" x14ac:dyDescent="0.25">
      <c r="B271" s="164" t="s">
        <v>899</v>
      </c>
      <c r="C271" s="164"/>
      <c r="D271" s="164"/>
      <c r="E271" s="164"/>
      <c r="F271" s="164"/>
      <c r="G271" s="86"/>
      <c r="H271" s="86"/>
    </row>
    <row r="272" spans="2:8" ht="13.5" thickBot="1" x14ac:dyDescent="0.25">
      <c r="B272" s="65"/>
      <c r="C272" s="88"/>
      <c r="D272" s="89"/>
      <c r="E272" s="90"/>
      <c r="F272" s="91"/>
      <c r="G272" s="65"/>
      <c r="H272" s="65"/>
    </row>
    <row r="273" spans="2:8" ht="12" x14ac:dyDescent="0.2">
      <c r="C273" s="92" t="s">
        <v>590</v>
      </c>
      <c r="D273" s="93" t="s">
        <v>903</v>
      </c>
      <c r="E273" s="94"/>
      <c r="F273" s="93"/>
    </row>
    <row r="274" spans="2:8" s="95" customFormat="1" ht="11.25" x14ac:dyDescent="0.2">
      <c r="C274" s="96"/>
      <c r="D274" s="137"/>
      <c r="E274" s="137"/>
      <c r="F274" s="137"/>
    </row>
    <row r="275" spans="2:8" ht="12.75" x14ac:dyDescent="0.2">
      <c r="B275" s="65"/>
      <c r="C275" s="91"/>
      <c r="D275" s="97"/>
      <c r="E275" s="90"/>
      <c r="F275" s="90"/>
      <c r="G275" s="65"/>
      <c r="H275" s="65"/>
    </row>
    <row r="281" spans="2:8" ht="12.75" x14ac:dyDescent="0.2">
      <c r="B281" s="65"/>
      <c r="C281" s="98"/>
      <c r="D281" s="99"/>
      <c r="E281" s="99"/>
      <c r="F281" s="65"/>
      <c r="G281" s="65"/>
      <c r="H281" s="65"/>
    </row>
    <row r="282" spans="2:8" ht="12.75" x14ac:dyDescent="0.2">
      <c r="B282" s="65"/>
      <c r="C282" s="98"/>
      <c r="D282" s="99"/>
      <c r="E282" s="99"/>
      <c r="F282" s="65"/>
      <c r="G282" s="65"/>
      <c r="H282" s="65"/>
    </row>
    <row r="283" spans="2:8" ht="12.75" x14ac:dyDescent="0.2">
      <c r="B283" s="65"/>
      <c r="C283" s="138" t="s">
        <v>900</v>
      </c>
      <c r="D283" s="138"/>
      <c r="E283" s="138"/>
      <c r="F283" s="138"/>
      <c r="G283" s="65"/>
      <c r="H283" s="65"/>
    </row>
    <row r="284" spans="2:8" ht="12.75" x14ac:dyDescent="0.2">
      <c r="B284" s="65"/>
      <c r="C284" s="138" t="s">
        <v>593</v>
      </c>
      <c r="D284" s="138"/>
      <c r="E284" s="138"/>
      <c r="F284" s="138"/>
      <c r="G284" s="65"/>
      <c r="H284" s="65"/>
    </row>
    <row r="285" spans="2:8" ht="13.5" thickBot="1" x14ac:dyDescent="0.25">
      <c r="B285" s="65"/>
      <c r="C285" s="98"/>
      <c r="D285" s="99"/>
      <c r="E285" s="99"/>
      <c r="F285" s="65"/>
      <c r="G285" s="65"/>
      <c r="H285" s="65"/>
    </row>
    <row r="286" spans="2:8" s="100" customFormat="1" ht="12.75" thickBot="1" x14ac:dyDescent="0.3">
      <c r="B286" s="139" t="s">
        <v>901</v>
      </c>
      <c r="C286" s="139"/>
      <c r="D286" s="139" t="s">
        <v>902</v>
      </c>
      <c r="E286" s="139"/>
      <c r="F286" s="139"/>
    </row>
    <row r="287" spans="2:8" s="101" customFormat="1" ht="9" x14ac:dyDescent="0.15">
      <c r="B287" s="140" t="s">
        <v>596</v>
      </c>
      <c r="C287" s="140"/>
      <c r="D287" s="140"/>
      <c r="E287" s="140"/>
      <c r="F287" s="140"/>
    </row>
  </sheetData>
  <mergeCells count="18">
    <mergeCell ref="C9:D9"/>
    <mergeCell ref="C4:F4"/>
    <mergeCell ref="C5:F5"/>
    <mergeCell ref="C6:F6"/>
    <mergeCell ref="B7:F7"/>
    <mergeCell ref="B8:D8"/>
    <mergeCell ref="B287:F287"/>
    <mergeCell ref="E12:F12"/>
    <mergeCell ref="B13:B14"/>
    <mergeCell ref="C13:C14"/>
    <mergeCell ref="D13:D14"/>
    <mergeCell ref="E13:F13"/>
    <mergeCell ref="B271:F271"/>
    <mergeCell ref="D274:F274"/>
    <mergeCell ref="C283:F283"/>
    <mergeCell ref="C284:F284"/>
    <mergeCell ref="B286:C286"/>
    <mergeCell ref="D286:F28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Inv. Textil </vt:lpstr>
      <vt:lpstr>Utensilios De Limpieza y Cocina</vt:lpstr>
      <vt:lpstr>Material Gastable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BIENESTAR</dc:creator>
  <cp:lastModifiedBy>BIENESTAR</cp:lastModifiedBy>
  <cp:lastPrinted>2017-09-05T13:16:09Z</cp:lastPrinted>
  <dcterms:created xsi:type="dcterms:W3CDTF">2017-04-20T15:49:47Z</dcterms:created>
  <dcterms:modified xsi:type="dcterms:W3CDTF">2017-10-04T18:22:27Z</dcterms:modified>
</cp:coreProperties>
</file>