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espinalc\AppData\Local\Microsoft\Windows\Temporary Internet Files\Content.Outlook\65UTDEG9\"/>
    </mc:Choice>
  </mc:AlternateContent>
  <bookViews>
    <workbookView xWindow="0" yWindow="0" windowWidth="28800" windowHeight="12435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banco'!$B$15:$H$2328</definedName>
    <definedName name="_xlnm.Print_Area" localSheetId="0">'libro banco'!$A$1:$I$2333</definedName>
    <definedName name="_xlnm.Print_Titles" localSheetId="0">'libro banco'!$1:$15</definedName>
  </definedNames>
  <calcPr calcId="152511"/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J22" i="1"/>
  <c r="L22" i="1"/>
  <c r="M22" i="1"/>
  <c r="J23" i="1"/>
  <c r="L23" i="1"/>
  <c r="M23" i="1"/>
  <c r="J24" i="1"/>
  <c r="L24" i="1"/>
  <c r="M24" i="1"/>
  <c r="J25" i="1"/>
  <c r="L25" i="1"/>
  <c r="M25" i="1"/>
  <c r="J26" i="1"/>
  <c r="L26" i="1"/>
  <c r="M26" i="1"/>
  <c r="J27" i="1"/>
  <c r="L27" i="1"/>
  <c r="M27" i="1"/>
  <c r="J28" i="1"/>
  <c r="L28" i="1"/>
  <c r="M28" i="1"/>
  <c r="J29" i="1"/>
  <c r="L29" i="1"/>
  <c r="M29" i="1"/>
  <c r="J30" i="1"/>
  <c r="L30" i="1"/>
  <c r="M30" i="1"/>
  <c r="J31" i="1"/>
  <c r="L31" i="1"/>
  <c r="M31" i="1"/>
  <c r="J32" i="1"/>
  <c r="L32" i="1"/>
  <c r="M32" i="1"/>
  <c r="J33" i="1"/>
  <c r="L33" i="1"/>
  <c r="M33" i="1"/>
  <c r="J34" i="1"/>
  <c r="L34" i="1"/>
  <c r="M34" i="1"/>
  <c r="J35" i="1"/>
  <c r="L35" i="1"/>
  <c r="M35" i="1"/>
  <c r="J36" i="1"/>
  <c r="L36" i="1"/>
  <c r="M36" i="1"/>
  <c r="J37" i="1"/>
  <c r="L37" i="1"/>
  <c r="M37" i="1"/>
  <c r="J38" i="1"/>
  <c r="L38" i="1"/>
  <c r="M38" i="1"/>
  <c r="J39" i="1"/>
  <c r="L39" i="1"/>
  <c r="M39" i="1"/>
  <c r="J40" i="1"/>
  <c r="L40" i="1"/>
  <c r="M40" i="1"/>
  <c r="J41" i="1"/>
  <c r="L41" i="1"/>
  <c r="M41" i="1"/>
  <c r="J42" i="1"/>
  <c r="L42" i="1"/>
  <c r="M42" i="1"/>
  <c r="J43" i="1"/>
  <c r="L43" i="1"/>
  <c r="M43" i="1"/>
  <c r="J44" i="1"/>
  <c r="L44" i="1"/>
  <c r="M44" i="1"/>
  <c r="J45" i="1"/>
  <c r="L45" i="1"/>
  <c r="M45" i="1"/>
  <c r="J46" i="1"/>
  <c r="L46" i="1"/>
  <c r="M46" i="1"/>
  <c r="J47" i="1"/>
  <c r="L47" i="1"/>
  <c r="M47" i="1"/>
  <c r="J48" i="1"/>
  <c r="L48" i="1"/>
  <c r="M48" i="1"/>
  <c r="J49" i="1"/>
  <c r="L49" i="1"/>
  <c r="M49" i="1"/>
  <c r="J50" i="1"/>
  <c r="L50" i="1"/>
  <c r="M50" i="1"/>
  <c r="J51" i="1"/>
  <c r="L51" i="1"/>
  <c r="M51" i="1"/>
  <c r="J52" i="1"/>
  <c r="L52" i="1"/>
  <c r="M52" i="1"/>
  <c r="J53" i="1"/>
  <c r="L53" i="1"/>
  <c r="M53" i="1"/>
  <c r="J54" i="1"/>
  <c r="L54" i="1"/>
  <c r="M54" i="1"/>
  <c r="J55" i="1"/>
  <c r="L55" i="1"/>
  <c r="M55" i="1"/>
  <c r="J56" i="1"/>
  <c r="L56" i="1"/>
  <c r="M56" i="1"/>
  <c r="J57" i="1"/>
  <c r="L57" i="1"/>
  <c r="M57" i="1"/>
  <c r="J58" i="1"/>
  <c r="L58" i="1"/>
  <c r="M58" i="1"/>
  <c r="J59" i="1"/>
  <c r="L59" i="1"/>
  <c r="M59" i="1"/>
  <c r="J60" i="1"/>
  <c r="L60" i="1"/>
  <c r="M60" i="1"/>
  <c r="J61" i="1"/>
  <c r="L61" i="1"/>
  <c r="M61" i="1"/>
  <c r="J62" i="1"/>
  <c r="L62" i="1"/>
  <c r="M62" i="1"/>
  <c r="J63" i="1"/>
  <c r="L63" i="1"/>
  <c r="M63" i="1"/>
  <c r="J64" i="1"/>
  <c r="L64" i="1"/>
  <c r="M64" i="1"/>
  <c r="J65" i="1"/>
  <c r="L65" i="1"/>
  <c r="M65" i="1"/>
  <c r="J66" i="1"/>
  <c r="L66" i="1"/>
  <c r="M66" i="1"/>
  <c r="J67" i="1"/>
  <c r="L67" i="1"/>
  <c r="M67" i="1"/>
  <c r="J68" i="1"/>
  <c r="L68" i="1"/>
  <c r="M68" i="1"/>
  <c r="J69" i="1"/>
  <c r="L69" i="1"/>
  <c r="M69" i="1"/>
  <c r="J70" i="1"/>
  <c r="L70" i="1"/>
  <c r="M70" i="1"/>
  <c r="J71" i="1"/>
  <c r="L71" i="1"/>
  <c r="M71" i="1"/>
  <c r="J72" i="1"/>
  <c r="L72" i="1"/>
  <c r="M72" i="1"/>
  <c r="J73" i="1"/>
  <c r="L73" i="1"/>
  <c r="M73" i="1"/>
  <c r="J74" i="1"/>
  <c r="L74" i="1"/>
  <c r="M74" i="1"/>
  <c r="J75" i="1"/>
  <c r="L75" i="1"/>
  <c r="M75" i="1"/>
  <c r="J76" i="1"/>
  <c r="L76" i="1"/>
  <c r="M76" i="1"/>
  <c r="J77" i="1"/>
  <c r="L77" i="1"/>
  <c r="M77" i="1"/>
  <c r="J78" i="1"/>
  <c r="L78" i="1"/>
  <c r="M78" i="1"/>
  <c r="J79" i="1"/>
  <c r="L79" i="1"/>
  <c r="M79" i="1"/>
  <c r="J80" i="1"/>
  <c r="L80" i="1"/>
  <c r="M80" i="1"/>
  <c r="J81" i="1"/>
  <c r="L81" i="1"/>
  <c r="M81" i="1"/>
  <c r="J82" i="1"/>
  <c r="L82" i="1"/>
  <c r="M82" i="1"/>
  <c r="J83" i="1"/>
  <c r="L83" i="1"/>
  <c r="M83" i="1"/>
  <c r="J84" i="1"/>
  <c r="L84" i="1"/>
  <c r="M84" i="1"/>
  <c r="J85" i="1"/>
  <c r="L85" i="1"/>
  <c r="M85" i="1"/>
  <c r="J86" i="1"/>
  <c r="L86" i="1"/>
  <c r="M86" i="1"/>
  <c r="J87" i="1"/>
  <c r="L87" i="1"/>
  <c r="M87" i="1"/>
  <c r="J88" i="1"/>
  <c r="L88" i="1"/>
  <c r="M88" i="1"/>
  <c r="J89" i="1"/>
  <c r="L89" i="1"/>
  <c r="M89" i="1"/>
  <c r="J90" i="1"/>
  <c r="L90" i="1"/>
  <c r="M90" i="1"/>
  <c r="J91" i="1"/>
  <c r="L91" i="1"/>
  <c r="M91" i="1"/>
  <c r="J92" i="1"/>
  <c r="L92" i="1"/>
  <c r="M92" i="1"/>
  <c r="J93" i="1"/>
  <c r="L93" i="1"/>
  <c r="M93" i="1"/>
  <c r="J94" i="1"/>
  <c r="L94" i="1"/>
  <c r="M94" i="1"/>
  <c r="J95" i="1"/>
  <c r="L95" i="1"/>
  <c r="M95" i="1"/>
  <c r="J96" i="1"/>
  <c r="L96" i="1"/>
  <c r="M96" i="1"/>
  <c r="J97" i="1"/>
  <c r="L97" i="1"/>
  <c r="M97" i="1"/>
  <c r="J98" i="1"/>
  <c r="L98" i="1"/>
  <c r="M98" i="1"/>
  <c r="J99" i="1"/>
  <c r="L99" i="1"/>
  <c r="M99" i="1"/>
  <c r="J100" i="1"/>
  <c r="L100" i="1"/>
  <c r="M100" i="1"/>
  <c r="J101" i="1"/>
  <c r="L101" i="1"/>
  <c r="M101" i="1"/>
  <c r="J102" i="1"/>
  <c r="L102" i="1"/>
  <c r="M102" i="1"/>
  <c r="J103" i="1"/>
  <c r="L103" i="1"/>
  <c r="M103" i="1"/>
  <c r="J104" i="1"/>
  <c r="L104" i="1"/>
  <c r="M104" i="1"/>
  <c r="J105" i="1"/>
  <c r="L105" i="1"/>
  <c r="M105" i="1"/>
  <c r="J106" i="1"/>
  <c r="L106" i="1"/>
  <c r="M106" i="1"/>
  <c r="J107" i="1"/>
  <c r="L107" i="1"/>
  <c r="M107" i="1"/>
  <c r="J108" i="1"/>
  <c r="L108" i="1"/>
  <c r="M108" i="1"/>
  <c r="J109" i="1"/>
  <c r="L109" i="1"/>
  <c r="M109" i="1"/>
  <c r="J110" i="1"/>
  <c r="L110" i="1"/>
  <c r="M110" i="1"/>
  <c r="J111" i="1"/>
  <c r="L111" i="1"/>
  <c r="M111" i="1"/>
  <c r="J112" i="1"/>
  <c r="L112" i="1"/>
  <c r="M112" i="1"/>
  <c r="J113" i="1"/>
  <c r="L113" i="1"/>
  <c r="M113" i="1"/>
  <c r="J114" i="1"/>
  <c r="L114" i="1"/>
  <c r="M114" i="1"/>
  <c r="J115" i="1"/>
  <c r="L115" i="1"/>
  <c r="M115" i="1"/>
  <c r="J116" i="1"/>
  <c r="L116" i="1"/>
  <c r="M116" i="1"/>
  <c r="J117" i="1"/>
  <c r="L117" i="1"/>
  <c r="M117" i="1"/>
  <c r="J118" i="1"/>
  <c r="L118" i="1"/>
  <c r="M118" i="1"/>
  <c r="J119" i="1"/>
  <c r="L119" i="1"/>
  <c r="M119" i="1"/>
  <c r="J120" i="1"/>
  <c r="L120" i="1"/>
  <c r="M120" i="1"/>
  <c r="J121" i="1"/>
  <c r="L121" i="1"/>
  <c r="M121" i="1"/>
  <c r="J122" i="1"/>
  <c r="L122" i="1"/>
  <c r="M122" i="1"/>
  <c r="J123" i="1"/>
  <c r="L123" i="1"/>
  <c r="M123" i="1"/>
  <c r="J124" i="1"/>
  <c r="L124" i="1"/>
  <c r="M124" i="1"/>
  <c r="J125" i="1"/>
  <c r="L125" i="1"/>
  <c r="M125" i="1"/>
  <c r="J126" i="1"/>
  <c r="L126" i="1"/>
  <c r="M126" i="1"/>
  <c r="J127" i="1"/>
  <c r="L127" i="1"/>
  <c r="M127" i="1"/>
  <c r="J128" i="1"/>
  <c r="L128" i="1"/>
  <c r="M128" i="1"/>
  <c r="J129" i="1"/>
  <c r="L129" i="1"/>
  <c r="M129" i="1"/>
  <c r="J130" i="1"/>
  <c r="L130" i="1"/>
  <c r="M130" i="1"/>
  <c r="J131" i="1"/>
  <c r="L131" i="1"/>
  <c r="M131" i="1"/>
  <c r="J132" i="1"/>
  <c r="L132" i="1"/>
  <c r="M132" i="1"/>
  <c r="J133" i="1"/>
  <c r="L133" i="1"/>
  <c r="M133" i="1"/>
  <c r="J134" i="1"/>
  <c r="L134" i="1"/>
  <c r="M134" i="1"/>
  <c r="J135" i="1"/>
  <c r="L135" i="1"/>
  <c r="M135" i="1"/>
  <c r="J136" i="1"/>
  <c r="L136" i="1"/>
  <c r="M136" i="1"/>
  <c r="J137" i="1"/>
  <c r="L137" i="1"/>
  <c r="M137" i="1"/>
  <c r="J138" i="1"/>
  <c r="L138" i="1"/>
  <c r="M138" i="1"/>
  <c r="J139" i="1"/>
  <c r="L139" i="1"/>
  <c r="M139" i="1"/>
  <c r="J140" i="1"/>
  <c r="L140" i="1"/>
  <c r="M140" i="1"/>
  <c r="J141" i="1"/>
  <c r="L141" i="1"/>
  <c r="M141" i="1"/>
  <c r="J142" i="1"/>
  <c r="L142" i="1"/>
  <c r="M142" i="1"/>
  <c r="J143" i="1"/>
  <c r="L143" i="1"/>
  <c r="M143" i="1"/>
  <c r="J144" i="1"/>
  <c r="L144" i="1"/>
  <c r="M144" i="1"/>
  <c r="J145" i="1"/>
  <c r="L145" i="1"/>
  <c r="M145" i="1"/>
  <c r="J146" i="1"/>
  <c r="L146" i="1"/>
  <c r="M146" i="1"/>
  <c r="J147" i="1"/>
  <c r="L147" i="1"/>
  <c r="M147" i="1"/>
  <c r="J148" i="1"/>
  <c r="L148" i="1"/>
  <c r="M148" i="1"/>
  <c r="J149" i="1"/>
  <c r="L149" i="1"/>
  <c r="M149" i="1"/>
  <c r="J150" i="1"/>
  <c r="L150" i="1"/>
  <c r="M150" i="1"/>
  <c r="J151" i="1"/>
  <c r="L151" i="1"/>
  <c r="M151" i="1"/>
  <c r="J152" i="1"/>
  <c r="L152" i="1"/>
  <c r="M152" i="1"/>
  <c r="J153" i="1"/>
  <c r="L153" i="1"/>
  <c r="M153" i="1"/>
  <c r="J154" i="1"/>
  <c r="L154" i="1"/>
  <c r="M154" i="1"/>
  <c r="J155" i="1"/>
  <c r="L155" i="1"/>
  <c r="M155" i="1"/>
  <c r="J156" i="1"/>
  <c r="L156" i="1"/>
  <c r="M156" i="1"/>
  <c r="J157" i="1"/>
  <c r="L157" i="1"/>
  <c r="M157" i="1"/>
  <c r="J158" i="1"/>
  <c r="L158" i="1"/>
  <c r="M158" i="1"/>
  <c r="J159" i="1"/>
  <c r="L159" i="1"/>
  <c r="M159" i="1"/>
  <c r="J160" i="1"/>
  <c r="L160" i="1"/>
  <c r="M160" i="1"/>
  <c r="J161" i="1"/>
  <c r="L161" i="1"/>
  <c r="M161" i="1"/>
  <c r="J162" i="1"/>
  <c r="L162" i="1"/>
  <c r="M162" i="1"/>
  <c r="J163" i="1"/>
  <c r="L163" i="1"/>
  <c r="M163" i="1"/>
  <c r="J164" i="1"/>
  <c r="L164" i="1"/>
  <c r="M164" i="1"/>
  <c r="J165" i="1"/>
  <c r="L165" i="1"/>
  <c r="M165" i="1"/>
  <c r="J166" i="1"/>
  <c r="L166" i="1"/>
  <c r="M166" i="1"/>
  <c r="J167" i="1"/>
  <c r="L167" i="1"/>
  <c r="M167" i="1"/>
  <c r="J168" i="1"/>
  <c r="L168" i="1"/>
  <c r="M168" i="1"/>
  <c r="J169" i="1"/>
  <c r="L169" i="1"/>
  <c r="M169" i="1"/>
  <c r="J170" i="1"/>
  <c r="L170" i="1"/>
  <c r="M170" i="1"/>
  <c r="J171" i="1"/>
  <c r="L171" i="1"/>
  <c r="M171" i="1"/>
  <c r="J172" i="1"/>
  <c r="L172" i="1"/>
  <c r="M172" i="1"/>
  <c r="J173" i="1"/>
  <c r="L173" i="1"/>
  <c r="M173" i="1"/>
  <c r="J174" i="1"/>
  <c r="L174" i="1"/>
  <c r="M174" i="1"/>
  <c r="J175" i="1"/>
  <c r="L175" i="1"/>
  <c r="M175" i="1"/>
  <c r="J176" i="1"/>
  <c r="L176" i="1"/>
  <c r="M176" i="1"/>
  <c r="J177" i="1"/>
  <c r="L177" i="1"/>
  <c r="M177" i="1"/>
  <c r="J178" i="1"/>
  <c r="L178" i="1"/>
  <c r="M178" i="1"/>
  <c r="J179" i="1"/>
  <c r="L179" i="1"/>
  <c r="M179" i="1"/>
  <c r="J180" i="1"/>
  <c r="L180" i="1"/>
  <c r="M180" i="1"/>
  <c r="J181" i="1"/>
  <c r="L181" i="1"/>
  <c r="M181" i="1"/>
  <c r="J182" i="1"/>
  <c r="L182" i="1"/>
  <c r="M182" i="1"/>
  <c r="J183" i="1"/>
  <c r="L183" i="1"/>
  <c r="M183" i="1"/>
  <c r="J184" i="1"/>
  <c r="L184" i="1"/>
  <c r="M184" i="1"/>
  <c r="J185" i="1"/>
  <c r="L185" i="1"/>
  <c r="M185" i="1"/>
  <c r="J186" i="1"/>
  <c r="L186" i="1"/>
  <c r="M186" i="1"/>
  <c r="J187" i="1"/>
  <c r="L187" i="1"/>
  <c r="M187" i="1"/>
  <c r="J188" i="1"/>
  <c r="L188" i="1"/>
  <c r="M188" i="1"/>
  <c r="J189" i="1"/>
  <c r="L189" i="1"/>
  <c r="M189" i="1"/>
  <c r="J190" i="1"/>
  <c r="L190" i="1"/>
  <c r="M190" i="1"/>
  <c r="J191" i="1"/>
  <c r="L191" i="1"/>
  <c r="M191" i="1"/>
  <c r="J192" i="1"/>
  <c r="L192" i="1"/>
  <c r="M192" i="1"/>
  <c r="J193" i="1"/>
  <c r="L193" i="1"/>
  <c r="M193" i="1"/>
  <c r="J194" i="1"/>
  <c r="L194" i="1"/>
  <c r="M194" i="1"/>
  <c r="J195" i="1"/>
  <c r="L195" i="1"/>
  <c r="M195" i="1"/>
  <c r="J196" i="1"/>
  <c r="L196" i="1"/>
  <c r="M196" i="1"/>
  <c r="J197" i="1"/>
  <c r="L197" i="1"/>
  <c r="M197" i="1"/>
  <c r="J198" i="1"/>
  <c r="L198" i="1"/>
  <c r="M198" i="1"/>
  <c r="J199" i="1"/>
  <c r="L199" i="1"/>
  <c r="M199" i="1"/>
  <c r="J200" i="1"/>
  <c r="L200" i="1"/>
  <c r="M200" i="1"/>
  <c r="J201" i="1"/>
  <c r="L201" i="1"/>
  <c r="M201" i="1"/>
  <c r="J202" i="1"/>
  <c r="L202" i="1"/>
  <c r="M202" i="1"/>
  <c r="J203" i="1"/>
  <c r="L203" i="1"/>
  <c r="M203" i="1"/>
  <c r="J204" i="1"/>
  <c r="L204" i="1"/>
  <c r="M204" i="1"/>
  <c r="J205" i="1"/>
  <c r="L205" i="1"/>
  <c r="M205" i="1"/>
  <c r="J206" i="1"/>
  <c r="L206" i="1"/>
  <c r="M206" i="1"/>
  <c r="J207" i="1"/>
  <c r="L207" i="1"/>
  <c r="M207" i="1"/>
  <c r="J208" i="1"/>
  <c r="L208" i="1"/>
  <c r="M208" i="1"/>
  <c r="J209" i="1"/>
  <c r="L209" i="1"/>
  <c r="M209" i="1"/>
  <c r="J210" i="1"/>
  <c r="L210" i="1"/>
  <c r="M210" i="1"/>
  <c r="J211" i="1"/>
  <c r="L211" i="1"/>
  <c r="M211" i="1"/>
  <c r="J212" i="1"/>
  <c r="L212" i="1"/>
  <c r="M212" i="1"/>
  <c r="J213" i="1"/>
  <c r="L213" i="1"/>
  <c r="M213" i="1"/>
  <c r="J214" i="1"/>
  <c r="L214" i="1"/>
  <c r="M214" i="1"/>
  <c r="J215" i="1"/>
  <c r="L215" i="1"/>
  <c r="M215" i="1"/>
  <c r="J216" i="1"/>
  <c r="L216" i="1"/>
  <c r="M216" i="1"/>
  <c r="J217" i="1"/>
  <c r="L217" i="1"/>
  <c r="M217" i="1"/>
  <c r="J218" i="1"/>
  <c r="L218" i="1"/>
  <c r="M218" i="1"/>
  <c r="J219" i="1"/>
  <c r="L219" i="1"/>
  <c r="M219" i="1"/>
  <c r="J220" i="1"/>
  <c r="L220" i="1"/>
  <c r="M220" i="1"/>
  <c r="J221" i="1"/>
  <c r="L221" i="1"/>
  <c r="M221" i="1"/>
  <c r="J222" i="1"/>
  <c r="L222" i="1"/>
  <c r="M222" i="1"/>
  <c r="J223" i="1"/>
  <c r="L223" i="1"/>
  <c r="M223" i="1"/>
  <c r="J224" i="1"/>
  <c r="L224" i="1"/>
  <c r="M224" i="1"/>
  <c r="J225" i="1"/>
  <c r="L225" i="1"/>
  <c r="M225" i="1"/>
  <c r="J226" i="1"/>
  <c r="L226" i="1"/>
  <c r="M226" i="1"/>
  <c r="J227" i="1"/>
  <c r="L227" i="1"/>
  <c r="M227" i="1"/>
  <c r="J228" i="1"/>
  <c r="L228" i="1"/>
  <c r="M228" i="1"/>
  <c r="J229" i="1"/>
  <c r="L229" i="1"/>
  <c r="M229" i="1"/>
  <c r="J230" i="1"/>
  <c r="L230" i="1"/>
  <c r="M230" i="1"/>
  <c r="J231" i="1"/>
  <c r="L231" i="1"/>
  <c r="M231" i="1"/>
  <c r="J232" i="1"/>
  <c r="L232" i="1"/>
  <c r="M232" i="1"/>
  <c r="J233" i="1"/>
  <c r="L233" i="1"/>
  <c r="M233" i="1"/>
  <c r="J234" i="1"/>
  <c r="L234" i="1"/>
  <c r="M234" i="1"/>
  <c r="J235" i="1"/>
  <c r="L235" i="1"/>
  <c r="M235" i="1"/>
  <c r="J236" i="1"/>
  <c r="L236" i="1"/>
  <c r="M236" i="1"/>
  <c r="J237" i="1"/>
  <c r="L237" i="1"/>
  <c r="M237" i="1"/>
  <c r="J238" i="1"/>
  <c r="L238" i="1"/>
  <c r="M238" i="1"/>
  <c r="J239" i="1"/>
  <c r="L239" i="1"/>
  <c r="M239" i="1"/>
  <c r="J240" i="1"/>
  <c r="L240" i="1"/>
  <c r="M240" i="1"/>
  <c r="J241" i="1"/>
  <c r="L241" i="1"/>
  <c r="M241" i="1"/>
  <c r="J242" i="1"/>
  <c r="L242" i="1"/>
  <c r="M242" i="1"/>
  <c r="J243" i="1"/>
  <c r="L243" i="1"/>
  <c r="M243" i="1"/>
  <c r="J244" i="1"/>
  <c r="L244" i="1"/>
  <c r="M244" i="1"/>
  <c r="J245" i="1"/>
  <c r="L245" i="1"/>
  <c r="M245" i="1"/>
  <c r="J246" i="1"/>
  <c r="L246" i="1"/>
  <c r="M246" i="1"/>
  <c r="J247" i="1"/>
  <c r="L247" i="1"/>
  <c r="M247" i="1"/>
  <c r="J248" i="1"/>
  <c r="L248" i="1"/>
  <c r="M248" i="1"/>
  <c r="J249" i="1"/>
  <c r="L249" i="1"/>
  <c r="M249" i="1"/>
  <c r="J250" i="1"/>
  <c r="L250" i="1"/>
  <c r="M250" i="1"/>
  <c r="J251" i="1"/>
  <c r="L251" i="1"/>
  <c r="M251" i="1"/>
  <c r="J252" i="1"/>
  <c r="L252" i="1"/>
  <c r="M252" i="1"/>
  <c r="J253" i="1"/>
  <c r="L253" i="1"/>
  <c r="M253" i="1"/>
  <c r="J254" i="1"/>
  <c r="L254" i="1"/>
  <c r="M254" i="1"/>
  <c r="J255" i="1"/>
  <c r="L255" i="1"/>
  <c r="M255" i="1"/>
  <c r="J256" i="1"/>
  <c r="L256" i="1"/>
  <c r="M256" i="1"/>
  <c r="J257" i="1"/>
  <c r="L257" i="1"/>
  <c r="M257" i="1"/>
  <c r="J258" i="1"/>
  <c r="L258" i="1"/>
  <c r="M258" i="1"/>
  <c r="J259" i="1"/>
  <c r="L259" i="1"/>
  <c r="M259" i="1"/>
  <c r="J260" i="1"/>
  <c r="L260" i="1"/>
  <c r="M260" i="1"/>
  <c r="J261" i="1"/>
  <c r="L261" i="1"/>
  <c r="M261" i="1"/>
  <c r="J262" i="1"/>
  <c r="L262" i="1"/>
  <c r="M262" i="1"/>
  <c r="J263" i="1"/>
  <c r="L263" i="1"/>
  <c r="M263" i="1"/>
  <c r="J264" i="1"/>
  <c r="L264" i="1"/>
  <c r="M264" i="1"/>
  <c r="J265" i="1"/>
  <c r="L265" i="1"/>
  <c r="M265" i="1"/>
  <c r="J266" i="1"/>
  <c r="L266" i="1"/>
  <c r="M266" i="1"/>
  <c r="J267" i="1"/>
  <c r="L267" i="1"/>
  <c r="M267" i="1"/>
  <c r="J268" i="1"/>
  <c r="L268" i="1"/>
  <c r="M268" i="1"/>
  <c r="J269" i="1"/>
  <c r="L269" i="1"/>
  <c r="M269" i="1"/>
  <c r="J270" i="1"/>
  <c r="L270" i="1"/>
  <c r="M270" i="1"/>
  <c r="J271" i="1"/>
  <c r="L271" i="1"/>
  <c r="M271" i="1"/>
  <c r="J272" i="1"/>
  <c r="L272" i="1"/>
  <c r="M272" i="1"/>
  <c r="J273" i="1"/>
  <c r="L273" i="1"/>
  <c r="M273" i="1"/>
  <c r="J274" i="1"/>
  <c r="L274" i="1"/>
  <c r="M274" i="1"/>
  <c r="J275" i="1"/>
  <c r="L275" i="1"/>
  <c r="M275" i="1"/>
  <c r="J276" i="1"/>
  <c r="L276" i="1"/>
  <c r="M276" i="1"/>
  <c r="J277" i="1"/>
  <c r="L277" i="1"/>
  <c r="M277" i="1"/>
  <c r="J278" i="1"/>
  <c r="L278" i="1"/>
  <c r="M278" i="1"/>
  <c r="J279" i="1"/>
  <c r="L279" i="1"/>
  <c r="M279" i="1"/>
  <c r="J280" i="1"/>
  <c r="L280" i="1"/>
  <c r="M280" i="1"/>
  <c r="J281" i="1"/>
  <c r="L281" i="1"/>
  <c r="M281" i="1"/>
  <c r="J282" i="1"/>
  <c r="L282" i="1"/>
  <c r="M282" i="1"/>
  <c r="J283" i="1"/>
  <c r="L283" i="1"/>
  <c r="M283" i="1"/>
  <c r="J284" i="1"/>
  <c r="L284" i="1"/>
  <c r="M284" i="1"/>
  <c r="J285" i="1"/>
  <c r="L285" i="1"/>
  <c r="M285" i="1"/>
  <c r="J286" i="1"/>
  <c r="L286" i="1"/>
  <c r="M286" i="1"/>
  <c r="J287" i="1"/>
  <c r="L287" i="1"/>
  <c r="M287" i="1"/>
  <c r="J288" i="1"/>
  <c r="L288" i="1"/>
  <c r="M288" i="1"/>
  <c r="J289" i="1"/>
  <c r="L289" i="1"/>
  <c r="M289" i="1"/>
  <c r="J290" i="1"/>
  <c r="L290" i="1"/>
  <c r="M290" i="1"/>
  <c r="J291" i="1"/>
  <c r="L291" i="1"/>
  <c r="M291" i="1"/>
  <c r="J292" i="1"/>
  <c r="L292" i="1"/>
  <c r="M292" i="1"/>
  <c r="J293" i="1"/>
  <c r="L293" i="1"/>
  <c r="M293" i="1"/>
  <c r="J294" i="1"/>
  <c r="L294" i="1"/>
  <c r="M294" i="1"/>
  <c r="J295" i="1"/>
  <c r="L295" i="1"/>
  <c r="M295" i="1"/>
  <c r="J296" i="1"/>
  <c r="L296" i="1"/>
  <c r="M296" i="1"/>
  <c r="J297" i="1"/>
  <c r="L297" i="1"/>
  <c r="M297" i="1"/>
  <c r="J298" i="1"/>
  <c r="L298" i="1"/>
  <c r="M298" i="1"/>
  <c r="J299" i="1"/>
  <c r="L299" i="1"/>
  <c r="M299" i="1"/>
  <c r="J300" i="1"/>
  <c r="L300" i="1"/>
  <c r="M300" i="1"/>
  <c r="J301" i="1"/>
  <c r="L301" i="1"/>
  <c r="M301" i="1"/>
  <c r="J302" i="1"/>
  <c r="L302" i="1"/>
  <c r="M302" i="1"/>
  <c r="J303" i="1"/>
  <c r="L303" i="1"/>
  <c r="M303" i="1"/>
  <c r="J304" i="1"/>
  <c r="L304" i="1"/>
  <c r="M304" i="1"/>
  <c r="J305" i="1"/>
  <c r="L305" i="1"/>
  <c r="M305" i="1"/>
  <c r="J306" i="1"/>
  <c r="L306" i="1"/>
  <c r="M306" i="1"/>
  <c r="J307" i="1"/>
  <c r="L307" i="1"/>
  <c r="M307" i="1"/>
  <c r="J308" i="1"/>
  <c r="L308" i="1"/>
  <c r="M308" i="1"/>
  <c r="J309" i="1"/>
  <c r="L309" i="1"/>
  <c r="M309" i="1"/>
  <c r="J310" i="1"/>
  <c r="L310" i="1"/>
  <c r="M310" i="1"/>
  <c r="J311" i="1"/>
  <c r="L311" i="1"/>
  <c r="M311" i="1"/>
  <c r="J312" i="1"/>
  <c r="L312" i="1"/>
  <c r="M312" i="1"/>
  <c r="J313" i="1"/>
  <c r="L313" i="1"/>
  <c r="M313" i="1"/>
  <c r="J314" i="1"/>
  <c r="L314" i="1"/>
  <c r="M314" i="1"/>
  <c r="J315" i="1"/>
  <c r="L315" i="1"/>
  <c r="M315" i="1"/>
  <c r="J316" i="1"/>
  <c r="L316" i="1"/>
  <c r="M316" i="1"/>
  <c r="J317" i="1"/>
  <c r="L317" i="1"/>
  <c r="M317" i="1"/>
  <c r="J318" i="1"/>
  <c r="L318" i="1"/>
  <c r="M318" i="1"/>
  <c r="J319" i="1"/>
  <c r="L319" i="1"/>
  <c r="M319" i="1"/>
  <c r="J320" i="1"/>
  <c r="L320" i="1"/>
  <c r="M320" i="1"/>
  <c r="J321" i="1"/>
  <c r="L321" i="1"/>
  <c r="M321" i="1"/>
  <c r="J322" i="1"/>
  <c r="L322" i="1"/>
  <c r="M322" i="1"/>
  <c r="J323" i="1"/>
  <c r="L323" i="1"/>
  <c r="M323" i="1"/>
  <c r="J324" i="1"/>
  <c r="L324" i="1"/>
  <c r="M324" i="1"/>
  <c r="J325" i="1"/>
  <c r="L325" i="1"/>
  <c r="M325" i="1"/>
  <c r="J326" i="1"/>
  <c r="L326" i="1"/>
  <c r="M326" i="1"/>
  <c r="J327" i="1"/>
  <c r="L327" i="1"/>
  <c r="M327" i="1"/>
  <c r="J328" i="1"/>
  <c r="L328" i="1"/>
  <c r="M328" i="1"/>
  <c r="J329" i="1"/>
  <c r="L329" i="1"/>
  <c r="M329" i="1"/>
  <c r="J330" i="1"/>
  <c r="L330" i="1"/>
  <c r="M330" i="1"/>
  <c r="J331" i="1"/>
  <c r="L331" i="1"/>
  <c r="M331" i="1"/>
  <c r="J332" i="1"/>
  <c r="L332" i="1"/>
  <c r="M332" i="1"/>
  <c r="J333" i="1"/>
  <c r="L333" i="1"/>
  <c r="M333" i="1"/>
  <c r="J334" i="1"/>
  <c r="L334" i="1"/>
  <c r="M334" i="1"/>
  <c r="J335" i="1"/>
  <c r="L335" i="1"/>
  <c r="M335" i="1"/>
  <c r="J336" i="1"/>
  <c r="L336" i="1"/>
  <c r="M336" i="1"/>
  <c r="J337" i="1"/>
  <c r="L337" i="1"/>
  <c r="M337" i="1"/>
  <c r="J338" i="1"/>
  <c r="L338" i="1"/>
  <c r="M338" i="1"/>
  <c r="J339" i="1"/>
  <c r="L339" i="1"/>
  <c r="M339" i="1"/>
  <c r="J340" i="1"/>
  <c r="L340" i="1"/>
  <c r="M340" i="1"/>
  <c r="J341" i="1"/>
  <c r="L341" i="1"/>
  <c r="M341" i="1"/>
  <c r="J342" i="1"/>
  <c r="L342" i="1"/>
  <c r="M342" i="1"/>
  <c r="J343" i="1"/>
  <c r="L343" i="1"/>
  <c r="M343" i="1"/>
  <c r="J344" i="1"/>
  <c r="L344" i="1"/>
  <c r="M344" i="1"/>
  <c r="J345" i="1"/>
  <c r="L345" i="1"/>
  <c r="M345" i="1"/>
  <c r="J346" i="1"/>
  <c r="L346" i="1"/>
  <c r="M346" i="1"/>
  <c r="J347" i="1"/>
  <c r="L347" i="1"/>
  <c r="M347" i="1"/>
  <c r="J348" i="1"/>
  <c r="L348" i="1"/>
  <c r="M348" i="1"/>
  <c r="J349" i="1"/>
  <c r="L349" i="1"/>
  <c r="M349" i="1"/>
  <c r="J350" i="1"/>
  <c r="L350" i="1"/>
  <c r="M350" i="1"/>
  <c r="J351" i="1"/>
  <c r="L351" i="1"/>
  <c r="M351" i="1"/>
  <c r="J352" i="1"/>
  <c r="L352" i="1"/>
  <c r="M352" i="1"/>
  <c r="J353" i="1"/>
  <c r="L353" i="1"/>
  <c r="M353" i="1"/>
  <c r="J354" i="1"/>
  <c r="L354" i="1"/>
  <c r="M354" i="1"/>
  <c r="J355" i="1"/>
  <c r="L355" i="1"/>
  <c r="M355" i="1"/>
  <c r="J356" i="1"/>
  <c r="L356" i="1"/>
  <c r="M356" i="1"/>
  <c r="J357" i="1"/>
  <c r="L357" i="1"/>
  <c r="M357" i="1"/>
  <c r="J358" i="1"/>
  <c r="L358" i="1"/>
  <c r="M358" i="1"/>
  <c r="J359" i="1"/>
  <c r="L359" i="1"/>
  <c r="M359" i="1"/>
  <c r="J360" i="1"/>
  <c r="L360" i="1"/>
  <c r="M360" i="1"/>
  <c r="J361" i="1"/>
  <c r="L361" i="1"/>
  <c r="M361" i="1"/>
  <c r="J362" i="1"/>
  <c r="L362" i="1"/>
  <c r="M362" i="1"/>
  <c r="J363" i="1"/>
  <c r="L363" i="1"/>
  <c r="M363" i="1"/>
  <c r="J364" i="1"/>
  <c r="L364" i="1"/>
  <c r="M364" i="1"/>
  <c r="J365" i="1"/>
  <c r="L365" i="1"/>
  <c r="M365" i="1"/>
  <c r="J366" i="1"/>
  <c r="L366" i="1"/>
  <c r="M366" i="1"/>
  <c r="J367" i="1"/>
  <c r="L367" i="1"/>
  <c r="M367" i="1"/>
  <c r="J368" i="1"/>
  <c r="L368" i="1"/>
  <c r="M368" i="1"/>
  <c r="J369" i="1"/>
  <c r="L369" i="1"/>
  <c r="M369" i="1"/>
  <c r="J370" i="1"/>
  <c r="L370" i="1"/>
  <c r="M370" i="1"/>
  <c r="J371" i="1"/>
  <c r="L371" i="1"/>
  <c r="M371" i="1"/>
  <c r="J372" i="1"/>
  <c r="L372" i="1"/>
  <c r="M372" i="1"/>
  <c r="J373" i="1"/>
  <c r="L373" i="1"/>
  <c r="M373" i="1"/>
  <c r="J374" i="1"/>
  <c r="L374" i="1"/>
  <c r="M374" i="1"/>
  <c r="J375" i="1"/>
  <c r="L375" i="1"/>
  <c r="M375" i="1"/>
  <c r="J376" i="1"/>
  <c r="L376" i="1"/>
  <c r="M376" i="1"/>
  <c r="J377" i="1"/>
  <c r="L377" i="1"/>
  <c r="M377" i="1"/>
  <c r="J378" i="1"/>
  <c r="L378" i="1"/>
  <c r="M378" i="1"/>
  <c r="J379" i="1"/>
  <c r="L379" i="1"/>
  <c r="M379" i="1"/>
  <c r="J380" i="1"/>
  <c r="L380" i="1"/>
  <c r="M380" i="1"/>
  <c r="J381" i="1"/>
  <c r="L381" i="1"/>
  <c r="M381" i="1"/>
  <c r="J382" i="1"/>
  <c r="L382" i="1"/>
  <c r="M382" i="1"/>
  <c r="J383" i="1"/>
  <c r="L383" i="1"/>
  <c r="M383" i="1"/>
  <c r="J384" i="1"/>
  <c r="L384" i="1"/>
  <c r="M384" i="1"/>
  <c r="J385" i="1"/>
  <c r="L385" i="1"/>
  <c r="M385" i="1"/>
  <c r="J386" i="1"/>
  <c r="L386" i="1"/>
  <c r="M386" i="1"/>
  <c r="J387" i="1"/>
  <c r="L387" i="1"/>
  <c r="M387" i="1"/>
  <c r="J388" i="1"/>
  <c r="L388" i="1"/>
  <c r="M388" i="1"/>
  <c r="J389" i="1"/>
  <c r="L389" i="1"/>
  <c r="M389" i="1"/>
  <c r="J390" i="1"/>
  <c r="L390" i="1"/>
  <c r="M390" i="1"/>
  <c r="J391" i="1"/>
  <c r="L391" i="1"/>
  <c r="M391" i="1"/>
  <c r="J392" i="1"/>
  <c r="L392" i="1"/>
  <c r="M392" i="1"/>
  <c r="J393" i="1"/>
  <c r="L393" i="1"/>
  <c r="M393" i="1"/>
  <c r="J394" i="1"/>
  <c r="L394" i="1"/>
  <c r="M394" i="1"/>
  <c r="J395" i="1"/>
  <c r="L395" i="1"/>
  <c r="M395" i="1"/>
  <c r="J396" i="1"/>
  <c r="L396" i="1"/>
  <c r="M396" i="1"/>
  <c r="J397" i="1"/>
  <c r="L397" i="1"/>
  <c r="M397" i="1"/>
  <c r="J398" i="1"/>
  <c r="L398" i="1"/>
  <c r="M398" i="1"/>
  <c r="J399" i="1"/>
  <c r="L399" i="1"/>
  <c r="M399" i="1"/>
  <c r="J400" i="1"/>
  <c r="L400" i="1"/>
  <c r="M400" i="1"/>
  <c r="J401" i="1"/>
  <c r="L401" i="1"/>
  <c r="M401" i="1"/>
  <c r="J402" i="1"/>
  <c r="L402" i="1"/>
  <c r="M402" i="1"/>
  <c r="J403" i="1"/>
  <c r="L403" i="1"/>
  <c r="M403" i="1"/>
  <c r="J404" i="1"/>
  <c r="L404" i="1"/>
  <c r="M404" i="1"/>
  <c r="J405" i="1"/>
  <c r="L405" i="1"/>
  <c r="M405" i="1"/>
  <c r="J406" i="1"/>
  <c r="L406" i="1"/>
  <c r="M406" i="1"/>
  <c r="J407" i="1"/>
  <c r="L407" i="1"/>
  <c r="M407" i="1"/>
  <c r="J408" i="1"/>
  <c r="L408" i="1"/>
  <c r="M408" i="1"/>
  <c r="J409" i="1"/>
  <c r="L409" i="1"/>
  <c r="M409" i="1"/>
  <c r="J410" i="1"/>
  <c r="L410" i="1"/>
  <c r="M410" i="1"/>
  <c r="J411" i="1"/>
  <c r="L411" i="1"/>
  <c r="M411" i="1"/>
  <c r="J412" i="1"/>
  <c r="L412" i="1"/>
  <c r="M412" i="1"/>
  <c r="J413" i="1"/>
  <c r="L413" i="1"/>
  <c r="M413" i="1"/>
  <c r="J414" i="1"/>
  <c r="L414" i="1"/>
  <c r="M414" i="1"/>
  <c r="J415" i="1"/>
  <c r="L415" i="1"/>
  <c r="M415" i="1"/>
  <c r="J416" i="1"/>
  <c r="L416" i="1"/>
  <c r="M416" i="1"/>
  <c r="J417" i="1"/>
  <c r="L417" i="1"/>
  <c r="M417" i="1"/>
  <c r="J418" i="1"/>
  <c r="L418" i="1"/>
  <c r="M418" i="1"/>
  <c r="J419" i="1"/>
  <c r="L419" i="1"/>
  <c r="M419" i="1"/>
  <c r="J420" i="1"/>
  <c r="L420" i="1"/>
  <c r="M420" i="1"/>
  <c r="J421" i="1"/>
  <c r="L421" i="1"/>
  <c r="M421" i="1"/>
  <c r="J422" i="1"/>
  <c r="L422" i="1"/>
  <c r="M422" i="1"/>
  <c r="J423" i="1"/>
  <c r="L423" i="1"/>
  <c r="M423" i="1"/>
  <c r="J424" i="1"/>
  <c r="L424" i="1"/>
  <c r="M424" i="1"/>
  <c r="J425" i="1"/>
  <c r="L425" i="1"/>
  <c r="M425" i="1"/>
  <c r="J426" i="1"/>
  <c r="L426" i="1"/>
  <c r="M426" i="1"/>
  <c r="J427" i="1"/>
  <c r="L427" i="1"/>
  <c r="M427" i="1"/>
  <c r="J428" i="1"/>
  <c r="L428" i="1"/>
  <c r="M428" i="1"/>
  <c r="J429" i="1"/>
  <c r="L429" i="1"/>
  <c r="M429" i="1"/>
  <c r="J430" i="1"/>
  <c r="L430" i="1"/>
  <c r="M430" i="1"/>
  <c r="J431" i="1"/>
  <c r="L431" i="1"/>
  <c r="M431" i="1"/>
  <c r="J432" i="1"/>
  <c r="L432" i="1"/>
  <c r="M432" i="1"/>
  <c r="J433" i="1"/>
  <c r="L433" i="1"/>
  <c r="M433" i="1"/>
  <c r="J434" i="1"/>
  <c r="L434" i="1"/>
  <c r="M434" i="1"/>
  <c r="J435" i="1"/>
  <c r="L435" i="1"/>
  <c r="M435" i="1"/>
  <c r="J436" i="1"/>
  <c r="L436" i="1"/>
  <c r="M436" i="1"/>
  <c r="J437" i="1"/>
  <c r="L437" i="1"/>
  <c r="M437" i="1"/>
  <c r="J438" i="1"/>
  <c r="L438" i="1"/>
  <c r="M438" i="1"/>
  <c r="J439" i="1"/>
  <c r="L439" i="1"/>
  <c r="M439" i="1"/>
  <c r="J440" i="1"/>
  <c r="L440" i="1"/>
  <c r="M440" i="1"/>
  <c r="J441" i="1"/>
  <c r="L441" i="1"/>
  <c r="M441" i="1"/>
  <c r="J442" i="1"/>
  <c r="L442" i="1"/>
  <c r="M442" i="1"/>
  <c r="J443" i="1"/>
  <c r="L443" i="1"/>
  <c r="M443" i="1"/>
  <c r="J444" i="1"/>
  <c r="L444" i="1"/>
  <c r="M444" i="1"/>
  <c r="J445" i="1"/>
  <c r="L445" i="1"/>
  <c r="M445" i="1"/>
  <c r="J446" i="1"/>
  <c r="L446" i="1"/>
  <c r="M446" i="1"/>
  <c r="J447" i="1"/>
  <c r="L447" i="1"/>
  <c r="M447" i="1"/>
  <c r="J448" i="1"/>
  <c r="L448" i="1"/>
  <c r="M448" i="1"/>
  <c r="J449" i="1"/>
  <c r="L449" i="1"/>
  <c r="M449" i="1"/>
  <c r="J450" i="1"/>
  <c r="L450" i="1"/>
  <c r="M450" i="1"/>
  <c r="J451" i="1"/>
  <c r="L451" i="1"/>
  <c r="M451" i="1"/>
  <c r="J452" i="1"/>
  <c r="L452" i="1"/>
  <c r="M452" i="1"/>
  <c r="J453" i="1"/>
  <c r="L453" i="1"/>
  <c r="M453" i="1"/>
  <c r="J454" i="1"/>
  <c r="L454" i="1"/>
  <c r="M454" i="1"/>
  <c r="J455" i="1"/>
  <c r="L455" i="1"/>
  <c r="M455" i="1"/>
  <c r="J456" i="1"/>
  <c r="L456" i="1"/>
  <c r="M456" i="1"/>
  <c r="J457" i="1"/>
  <c r="L457" i="1"/>
  <c r="M457" i="1"/>
  <c r="J458" i="1"/>
  <c r="L458" i="1"/>
  <c r="M458" i="1"/>
  <c r="J459" i="1"/>
  <c r="L459" i="1"/>
  <c r="M459" i="1"/>
  <c r="J460" i="1"/>
  <c r="L460" i="1"/>
  <c r="M460" i="1"/>
  <c r="J461" i="1"/>
  <c r="L461" i="1"/>
  <c r="M461" i="1"/>
  <c r="J462" i="1"/>
  <c r="L462" i="1"/>
  <c r="M462" i="1"/>
  <c r="J463" i="1"/>
  <c r="L463" i="1"/>
  <c r="M463" i="1"/>
  <c r="J464" i="1"/>
  <c r="L464" i="1"/>
  <c r="M464" i="1"/>
  <c r="J465" i="1"/>
  <c r="L465" i="1"/>
  <c r="M465" i="1"/>
  <c r="J466" i="1"/>
  <c r="L466" i="1"/>
  <c r="M466" i="1"/>
  <c r="J467" i="1"/>
  <c r="L467" i="1"/>
  <c r="M467" i="1"/>
  <c r="J468" i="1"/>
  <c r="L468" i="1"/>
  <c r="M468" i="1"/>
  <c r="J469" i="1"/>
  <c r="L469" i="1"/>
  <c r="M469" i="1"/>
  <c r="J470" i="1"/>
  <c r="L470" i="1"/>
  <c r="M470" i="1"/>
  <c r="J471" i="1"/>
  <c r="L471" i="1"/>
  <c r="M471" i="1"/>
  <c r="J472" i="1"/>
  <c r="L472" i="1"/>
  <c r="M472" i="1"/>
  <c r="J473" i="1"/>
  <c r="L473" i="1"/>
  <c r="M473" i="1"/>
  <c r="J474" i="1"/>
  <c r="L474" i="1"/>
  <c r="M474" i="1"/>
  <c r="J475" i="1"/>
  <c r="L475" i="1"/>
  <c r="M475" i="1"/>
  <c r="J476" i="1"/>
  <c r="L476" i="1"/>
  <c r="M476" i="1"/>
  <c r="J477" i="1"/>
  <c r="L477" i="1"/>
  <c r="M477" i="1"/>
  <c r="J478" i="1"/>
  <c r="L478" i="1"/>
  <c r="M478" i="1"/>
  <c r="J479" i="1"/>
  <c r="L479" i="1"/>
  <c r="M479" i="1"/>
  <c r="J480" i="1"/>
  <c r="L480" i="1"/>
  <c r="M480" i="1"/>
  <c r="J481" i="1"/>
  <c r="L481" i="1"/>
  <c r="M481" i="1"/>
  <c r="J482" i="1"/>
  <c r="L482" i="1"/>
  <c r="M482" i="1"/>
  <c r="J483" i="1"/>
  <c r="L483" i="1"/>
  <c r="M483" i="1"/>
  <c r="J484" i="1"/>
  <c r="L484" i="1"/>
  <c r="M484" i="1"/>
  <c r="J485" i="1"/>
  <c r="L485" i="1"/>
  <c r="M485" i="1"/>
  <c r="J486" i="1"/>
  <c r="L486" i="1"/>
  <c r="M486" i="1"/>
  <c r="J487" i="1"/>
  <c r="L487" i="1"/>
  <c r="M487" i="1"/>
  <c r="J488" i="1"/>
  <c r="L488" i="1"/>
  <c r="M488" i="1"/>
  <c r="J489" i="1"/>
  <c r="L489" i="1"/>
  <c r="M489" i="1"/>
  <c r="J490" i="1"/>
  <c r="L490" i="1"/>
  <c r="M490" i="1"/>
  <c r="J491" i="1"/>
  <c r="L491" i="1"/>
  <c r="M491" i="1"/>
  <c r="J492" i="1"/>
  <c r="L492" i="1"/>
  <c r="M492" i="1"/>
  <c r="J493" i="1"/>
  <c r="L493" i="1"/>
  <c r="M493" i="1"/>
  <c r="J494" i="1"/>
  <c r="L494" i="1"/>
  <c r="M494" i="1"/>
  <c r="J495" i="1"/>
  <c r="L495" i="1"/>
  <c r="M495" i="1"/>
  <c r="J496" i="1"/>
  <c r="L496" i="1"/>
  <c r="M496" i="1"/>
  <c r="J497" i="1"/>
  <c r="L497" i="1"/>
  <c r="M497" i="1"/>
  <c r="J498" i="1"/>
  <c r="L498" i="1"/>
  <c r="M498" i="1"/>
  <c r="J499" i="1"/>
  <c r="L499" i="1"/>
  <c r="M499" i="1"/>
  <c r="J500" i="1"/>
  <c r="L500" i="1"/>
  <c r="M500" i="1"/>
  <c r="J501" i="1"/>
  <c r="L501" i="1"/>
  <c r="M501" i="1"/>
  <c r="J502" i="1"/>
  <c r="L502" i="1"/>
  <c r="M502" i="1"/>
  <c r="J503" i="1"/>
  <c r="L503" i="1"/>
  <c r="M503" i="1"/>
  <c r="J504" i="1"/>
  <c r="L504" i="1"/>
  <c r="M504" i="1"/>
  <c r="J505" i="1"/>
  <c r="L505" i="1"/>
  <c r="M505" i="1"/>
  <c r="J506" i="1"/>
  <c r="L506" i="1"/>
  <c r="M506" i="1"/>
  <c r="J507" i="1"/>
  <c r="L507" i="1"/>
  <c r="M507" i="1"/>
  <c r="J508" i="1"/>
  <c r="L508" i="1"/>
  <c r="M508" i="1"/>
  <c r="J509" i="1"/>
  <c r="L509" i="1"/>
  <c r="M509" i="1"/>
  <c r="J510" i="1"/>
  <c r="L510" i="1"/>
  <c r="M510" i="1"/>
  <c r="J511" i="1"/>
  <c r="L511" i="1"/>
  <c r="M511" i="1"/>
  <c r="J512" i="1"/>
  <c r="L512" i="1"/>
  <c r="M512" i="1"/>
  <c r="J513" i="1"/>
  <c r="L513" i="1"/>
  <c r="M513" i="1"/>
  <c r="J514" i="1"/>
  <c r="L514" i="1"/>
  <c r="M514" i="1"/>
  <c r="J515" i="1"/>
  <c r="L515" i="1"/>
  <c r="M515" i="1"/>
  <c r="J516" i="1"/>
  <c r="L516" i="1"/>
  <c r="M516" i="1"/>
  <c r="J517" i="1"/>
  <c r="L517" i="1"/>
  <c r="M517" i="1"/>
  <c r="J518" i="1"/>
  <c r="L518" i="1"/>
  <c r="M518" i="1"/>
  <c r="J519" i="1"/>
  <c r="L519" i="1"/>
  <c r="M519" i="1"/>
  <c r="J520" i="1"/>
  <c r="L520" i="1"/>
  <c r="M520" i="1"/>
  <c r="J521" i="1"/>
  <c r="L521" i="1"/>
  <c r="M521" i="1"/>
  <c r="J522" i="1"/>
  <c r="L522" i="1"/>
  <c r="M522" i="1"/>
  <c r="J523" i="1"/>
  <c r="L523" i="1"/>
  <c r="M523" i="1"/>
  <c r="J524" i="1"/>
  <c r="L524" i="1"/>
  <c r="M524" i="1"/>
  <c r="J525" i="1"/>
  <c r="L525" i="1"/>
  <c r="M525" i="1"/>
  <c r="J526" i="1"/>
  <c r="L526" i="1"/>
  <c r="M526" i="1"/>
  <c r="J527" i="1"/>
  <c r="L527" i="1"/>
  <c r="M527" i="1"/>
  <c r="J528" i="1"/>
  <c r="L528" i="1"/>
  <c r="M528" i="1"/>
  <c r="J529" i="1"/>
  <c r="L529" i="1"/>
  <c r="M529" i="1"/>
  <c r="J530" i="1"/>
  <c r="L530" i="1"/>
  <c r="M530" i="1"/>
  <c r="J531" i="1"/>
  <c r="L531" i="1"/>
  <c r="M531" i="1"/>
  <c r="J532" i="1"/>
  <c r="L532" i="1"/>
  <c r="M532" i="1"/>
  <c r="J533" i="1"/>
  <c r="L533" i="1"/>
  <c r="M533" i="1"/>
  <c r="J534" i="1"/>
  <c r="L534" i="1"/>
  <c r="M534" i="1"/>
  <c r="J535" i="1"/>
  <c r="L535" i="1"/>
  <c r="M535" i="1"/>
  <c r="J536" i="1"/>
  <c r="L536" i="1"/>
  <c r="M536" i="1"/>
  <c r="J537" i="1"/>
  <c r="L537" i="1"/>
  <c r="M537" i="1"/>
  <c r="J538" i="1"/>
  <c r="L538" i="1"/>
  <c r="M538" i="1"/>
  <c r="J539" i="1"/>
  <c r="L539" i="1"/>
  <c r="M539" i="1"/>
  <c r="J540" i="1"/>
  <c r="L540" i="1"/>
  <c r="M540" i="1"/>
  <c r="J541" i="1"/>
  <c r="L541" i="1"/>
  <c r="M541" i="1"/>
  <c r="J542" i="1"/>
  <c r="L542" i="1"/>
  <c r="M542" i="1"/>
  <c r="J543" i="1"/>
  <c r="L543" i="1"/>
  <c r="M543" i="1"/>
  <c r="J544" i="1"/>
  <c r="L544" i="1"/>
  <c r="M544" i="1"/>
  <c r="J545" i="1"/>
  <c r="L545" i="1"/>
  <c r="M545" i="1"/>
  <c r="J546" i="1"/>
  <c r="L546" i="1"/>
  <c r="M546" i="1"/>
  <c r="J547" i="1"/>
  <c r="L547" i="1"/>
  <c r="M547" i="1"/>
  <c r="J548" i="1"/>
  <c r="L548" i="1"/>
  <c r="M548" i="1"/>
  <c r="J549" i="1"/>
  <c r="L549" i="1"/>
  <c r="M549" i="1"/>
  <c r="J550" i="1"/>
  <c r="L550" i="1"/>
  <c r="M550" i="1"/>
  <c r="J551" i="1"/>
  <c r="L551" i="1"/>
  <c r="M551" i="1"/>
  <c r="J552" i="1"/>
  <c r="L552" i="1"/>
  <c r="M552" i="1"/>
  <c r="J553" i="1"/>
  <c r="L553" i="1"/>
  <c r="M553" i="1"/>
  <c r="J554" i="1"/>
  <c r="L554" i="1"/>
  <c r="M554" i="1"/>
  <c r="J555" i="1"/>
  <c r="L555" i="1"/>
  <c r="M555" i="1"/>
  <c r="J556" i="1"/>
  <c r="L556" i="1"/>
  <c r="M556" i="1"/>
  <c r="J557" i="1"/>
  <c r="L557" i="1"/>
  <c r="M557" i="1"/>
  <c r="J558" i="1"/>
  <c r="L558" i="1"/>
  <c r="M558" i="1"/>
  <c r="J559" i="1"/>
  <c r="L559" i="1"/>
  <c r="M559" i="1"/>
  <c r="J560" i="1"/>
  <c r="L560" i="1"/>
  <c r="M560" i="1"/>
  <c r="J561" i="1"/>
  <c r="L561" i="1"/>
  <c r="M561" i="1"/>
  <c r="J562" i="1"/>
  <c r="L562" i="1"/>
  <c r="M562" i="1"/>
  <c r="J563" i="1"/>
  <c r="L563" i="1"/>
  <c r="M563" i="1"/>
  <c r="J564" i="1"/>
  <c r="L564" i="1"/>
  <c r="M564" i="1"/>
  <c r="J565" i="1"/>
  <c r="L565" i="1"/>
  <c r="M565" i="1"/>
  <c r="J566" i="1"/>
  <c r="L566" i="1"/>
  <c r="M566" i="1"/>
  <c r="J567" i="1"/>
  <c r="L567" i="1"/>
  <c r="M567" i="1"/>
  <c r="J568" i="1"/>
  <c r="L568" i="1"/>
  <c r="M568" i="1"/>
  <c r="J569" i="1"/>
  <c r="L569" i="1"/>
  <c r="M569" i="1"/>
  <c r="J570" i="1"/>
  <c r="L570" i="1"/>
  <c r="M570" i="1"/>
  <c r="J571" i="1"/>
  <c r="L571" i="1"/>
  <c r="M571" i="1"/>
  <c r="J572" i="1"/>
  <c r="L572" i="1"/>
  <c r="M572" i="1"/>
  <c r="J573" i="1"/>
  <c r="L573" i="1"/>
  <c r="M573" i="1"/>
  <c r="J574" i="1"/>
  <c r="L574" i="1"/>
  <c r="M574" i="1"/>
  <c r="J575" i="1"/>
  <c r="L575" i="1"/>
  <c r="M575" i="1"/>
  <c r="J576" i="1"/>
  <c r="L576" i="1"/>
  <c r="M576" i="1"/>
  <c r="J577" i="1"/>
  <c r="L577" i="1"/>
  <c r="M577" i="1"/>
  <c r="J578" i="1"/>
  <c r="L578" i="1"/>
  <c r="M578" i="1"/>
  <c r="J579" i="1"/>
  <c r="L579" i="1"/>
  <c r="M579" i="1"/>
  <c r="J580" i="1"/>
  <c r="L580" i="1"/>
  <c r="M580" i="1"/>
  <c r="J581" i="1"/>
  <c r="L581" i="1"/>
  <c r="M581" i="1"/>
  <c r="J582" i="1"/>
  <c r="L582" i="1"/>
  <c r="M582" i="1"/>
  <c r="J583" i="1"/>
  <c r="L583" i="1"/>
  <c r="M583" i="1"/>
  <c r="J584" i="1"/>
  <c r="L584" i="1"/>
  <c r="M584" i="1"/>
  <c r="J585" i="1"/>
  <c r="L585" i="1"/>
  <c r="M585" i="1"/>
  <c r="J586" i="1"/>
  <c r="L586" i="1"/>
  <c r="M586" i="1"/>
  <c r="J587" i="1"/>
  <c r="L587" i="1"/>
  <c r="M587" i="1"/>
  <c r="J588" i="1"/>
  <c r="L588" i="1"/>
  <c r="M588" i="1"/>
  <c r="J589" i="1"/>
  <c r="L589" i="1"/>
  <c r="M589" i="1"/>
  <c r="J590" i="1"/>
  <c r="L590" i="1"/>
  <c r="M590" i="1"/>
  <c r="J591" i="1"/>
  <c r="L591" i="1"/>
  <c r="M591" i="1"/>
  <c r="J592" i="1"/>
  <c r="L592" i="1"/>
  <c r="M592" i="1"/>
  <c r="J593" i="1"/>
  <c r="L593" i="1"/>
  <c r="M593" i="1"/>
  <c r="J594" i="1"/>
  <c r="L594" i="1"/>
  <c r="M594" i="1"/>
  <c r="J595" i="1"/>
  <c r="L595" i="1"/>
  <c r="M595" i="1"/>
  <c r="J596" i="1"/>
  <c r="L596" i="1"/>
  <c r="M596" i="1"/>
  <c r="J597" i="1"/>
  <c r="L597" i="1"/>
  <c r="M597" i="1"/>
  <c r="J598" i="1"/>
  <c r="L598" i="1"/>
  <c r="M598" i="1"/>
  <c r="J599" i="1"/>
  <c r="L599" i="1"/>
  <c r="M599" i="1"/>
  <c r="J600" i="1"/>
  <c r="L600" i="1"/>
  <c r="M600" i="1"/>
  <c r="J601" i="1"/>
  <c r="L601" i="1"/>
  <c r="M601" i="1"/>
  <c r="J602" i="1"/>
  <c r="L602" i="1"/>
  <c r="M602" i="1"/>
  <c r="J603" i="1"/>
  <c r="L603" i="1"/>
  <c r="M603" i="1"/>
  <c r="J604" i="1"/>
  <c r="L604" i="1"/>
  <c r="M604" i="1"/>
  <c r="J605" i="1"/>
  <c r="L605" i="1"/>
  <c r="M605" i="1"/>
  <c r="J606" i="1"/>
  <c r="L606" i="1"/>
  <c r="M606" i="1"/>
  <c r="J607" i="1"/>
  <c r="L607" i="1"/>
  <c r="M607" i="1"/>
  <c r="J608" i="1"/>
  <c r="L608" i="1"/>
  <c r="M608" i="1"/>
  <c r="J609" i="1"/>
  <c r="L609" i="1"/>
  <c r="M609" i="1"/>
  <c r="J610" i="1"/>
  <c r="L610" i="1"/>
  <c r="M610" i="1"/>
  <c r="J611" i="1"/>
  <c r="L611" i="1"/>
  <c r="M611" i="1"/>
  <c r="J612" i="1"/>
  <c r="L612" i="1"/>
  <c r="M612" i="1"/>
  <c r="J613" i="1"/>
  <c r="L613" i="1"/>
  <c r="M613" i="1"/>
  <c r="J614" i="1"/>
  <c r="L614" i="1"/>
  <c r="M614" i="1"/>
  <c r="J615" i="1"/>
  <c r="L615" i="1"/>
  <c r="M615" i="1"/>
  <c r="J616" i="1"/>
  <c r="L616" i="1"/>
  <c r="M616" i="1"/>
  <c r="J617" i="1"/>
  <c r="L617" i="1"/>
  <c r="M617" i="1"/>
  <c r="J618" i="1"/>
  <c r="L618" i="1"/>
  <c r="M618" i="1"/>
  <c r="J619" i="1"/>
  <c r="L619" i="1"/>
  <c r="M619" i="1"/>
  <c r="J620" i="1"/>
  <c r="L620" i="1"/>
  <c r="M620" i="1"/>
  <c r="J621" i="1"/>
  <c r="L621" i="1"/>
  <c r="M621" i="1"/>
  <c r="J622" i="1"/>
  <c r="L622" i="1"/>
  <c r="M622" i="1"/>
  <c r="J623" i="1"/>
  <c r="L623" i="1"/>
  <c r="M623" i="1"/>
  <c r="J624" i="1"/>
  <c r="L624" i="1"/>
  <c r="M624" i="1"/>
  <c r="J625" i="1"/>
  <c r="L625" i="1"/>
  <c r="M625" i="1"/>
  <c r="J626" i="1"/>
  <c r="L626" i="1"/>
  <c r="M626" i="1"/>
  <c r="J627" i="1"/>
  <c r="L627" i="1"/>
  <c r="M627" i="1"/>
  <c r="J628" i="1"/>
  <c r="L628" i="1"/>
  <c r="M628" i="1"/>
  <c r="J629" i="1"/>
  <c r="L629" i="1"/>
  <c r="M629" i="1"/>
  <c r="J630" i="1"/>
  <c r="L630" i="1"/>
  <c r="M630" i="1"/>
  <c r="J631" i="1"/>
  <c r="L631" i="1"/>
  <c r="M631" i="1"/>
  <c r="J632" i="1"/>
  <c r="L632" i="1"/>
  <c r="M632" i="1"/>
  <c r="J633" i="1"/>
  <c r="L633" i="1"/>
  <c r="M633" i="1"/>
  <c r="J634" i="1"/>
  <c r="L634" i="1"/>
  <c r="M634" i="1"/>
  <c r="J635" i="1"/>
  <c r="L635" i="1"/>
  <c r="M635" i="1"/>
  <c r="J636" i="1"/>
  <c r="L636" i="1"/>
  <c r="M636" i="1"/>
  <c r="J637" i="1"/>
  <c r="L637" i="1"/>
  <c r="M637" i="1"/>
  <c r="J638" i="1"/>
  <c r="L638" i="1"/>
  <c r="M638" i="1"/>
  <c r="J639" i="1"/>
  <c r="L639" i="1"/>
  <c r="M639" i="1"/>
  <c r="J640" i="1"/>
  <c r="L640" i="1"/>
  <c r="M640" i="1"/>
  <c r="J641" i="1"/>
  <c r="L641" i="1"/>
  <c r="M641" i="1"/>
  <c r="J642" i="1"/>
  <c r="L642" i="1"/>
  <c r="M642" i="1"/>
  <c r="J643" i="1"/>
  <c r="L643" i="1"/>
  <c r="M643" i="1"/>
  <c r="J644" i="1"/>
  <c r="L644" i="1"/>
  <c r="M644" i="1"/>
  <c r="J645" i="1"/>
  <c r="L645" i="1"/>
  <c r="M645" i="1"/>
  <c r="J646" i="1"/>
  <c r="L646" i="1"/>
  <c r="M646" i="1"/>
  <c r="J647" i="1"/>
  <c r="L647" i="1"/>
  <c r="M647" i="1"/>
  <c r="J648" i="1"/>
  <c r="L648" i="1"/>
  <c r="M648" i="1"/>
  <c r="J649" i="1"/>
  <c r="L649" i="1"/>
  <c r="M649" i="1"/>
  <c r="J650" i="1"/>
  <c r="L650" i="1"/>
  <c r="M650" i="1"/>
  <c r="J651" i="1"/>
  <c r="L651" i="1"/>
  <c r="M651" i="1"/>
  <c r="J652" i="1"/>
  <c r="L652" i="1"/>
  <c r="M652" i="1"/>
  <c r="J653" i="1"/>
  <c r="L653" i="1"/>
  <c r="M653" i="1"/>
  <c r="J654" i="1"/>
  <c r="L654" i="1"/>
  <c r="M654" i="1"/>
  <c r="J655" i="1"/>
  <c r="L655" i="1"/>
  <c r="M655" i="1"/>
  <c r="J656" i="1"/>
  <c r="L656" i="1"/>
  <c r="M656" i="1"/>
  <c r="J657" i="1"/>
  <c r="L657" i="1"/>
  <c r="M657" i="1"/>
  <c r="J658" i="1"/>
  <c r="L658" i="1"/>
  <c r="M658" i="1"/>
  <c r="J659" i="1"/>
  <c r="L659" i="1"/>
  <c r="M659" i="1"/>
  <c r="J660" i="1"/>
  <c r="L660" i="1"/>
  <c r="M660" i="1"/>
  <c r="J661" i="1"/>
  <c r="L661" i="1"/>
  <c r="M661" i="1"/>
  <c r="J662" i="1"/>
  <c r="L662" i="1"/>
  <c r="M662" i="1"/>
  <c r="J663" i="1"/>
  <c r="L663" i="1"/>
  <c r="M663" i="1"/>
  <c r="J664" i="1"/>
  <c r="L664" i="1"/>
  <c r="M664" i="1"/>
  <c r="J665" i="1"/>
  <c r="L665" i="1"/>
  <c r="M665" i="1"/>
  <c r="J666" i="1"/>
  <c r="L666" i="1"/>
  <c r="M666" i="1"/>
  <c r="J667" i="1"/>
  <c r="L667" i="1"/>
  <c r="M667" i="1"/>
  <c r="J668" i="1"/>
  <c r="L668" i="1"/>
  <c r="M668" i="1"/>
  <c r="J669" i="1"/>
  <c r="L669" i="1"/>
  <c r="M669" i="1"/>
  <c r="J670" i="1"/>
  <c r="L670" i="1"/>
  <c r="M670" i="1"/>
  <c r="J671" i="1"/>
  <c r="L671" i="1"/>
  <c r="M671" i="1"/>
  <c r="J672" i="1"/>
  <c r="L672" i="1"/>
  <c r="M672" i="1"/>
  <c r="J673" i="1"/>
  <c r="L673" i="1"/>
  <c r="M673" i="1"/>
  <c r="J674" i="1"/>
  <c r="L674" i="1"/>
  <c r="M674" i="1"/>
  <c r="J675" i="1"/>
  <c r="L675" i="1"/>
  <c r="M675" i="1"/>
  <c r="J676" i="1"/>
  <c r="L676" i="1"/>
  <c r="M676" i="1"/>
  <c r="J677" i="1"/>
  <c r="L677" i="1"/>
  <c r="M677" i="1"/>
  <c r="J678" i="1"/>
  <c r="L678" i="1"/>
  <c r="M678" i="1"/>
  <c r="J679" i="1"/>
  <c r="L679" i="1"/>
  <c r="M679" i="1"/>
  <c r="J680" i="1"/>
  <c r="L680" i="1"/>
  <c r="M680" i="1"/>
  <c r="J681" i="1"/>
  <c r="L681" i="1"/>
  <c r="M681" i="1"/>
  <c r="J682" i="1"/>
  <c r="L682" i="1"/>
  <c r="M682" i="1"/>
  <c r="J683" i="1"/>
  <c r="L683" i="1"/>
  <c r="M683" i="1"/>
  <c r="J684" i="1"/>
  <c r="L684" i="1"/>
  <c r="M684" i="1"/>
  <c r="J685" i="1"/>
  <c r="L685" i="1"/>
  <c r="M685" i="1"/>
  <c r="J686" i="1"/>
  <c r="L686" i="1"/>
  <c r="M686" i="1"/>
  <c r="J687" i="1"/>
  <c r="L687" i="1"/>
  <c r="M687" i="1"/>
  <c r="J688" i="1"/>
  <c r="L688" i="1"/>
  <c r="M688" i="1"/>
  <c r="J689" i="1"/>
  <c r="L689" i="1"/>
  <c r="M689" i="1"/>
  <c r="J690" i="1"/>
  <c r="L690" i="1"/>
  <c r="M690" i="1"/>
  <c r="J691" i="1"/>
  <c r="L691" i="1"/>
  <c r="M691" i="1"/>
  <c r="J692" i="1"/>
  <c r="L692" i="1"/>
  <c r="M692" i="1"/>
  <c r="J693" i="1"/>
  <c r="L693" i="1"/>
  <c r="M693" i="1"/>
  <c r="J694" i="1"/>
  <c r="L694" i="1"/>
  <c r="M694" i="1"/>
  <c r="J695" i="1"/>
  <c r="L695" i="1"/>
  <c r="M695" i="1"/>
  <c r="J696" i="1"/>
  <c r="L696" i="1"/>
  <c r="M696" i="1"/>
  <c r="J697" i="1"/>
  <c r="L697" i="1"/>
  <c r="M697" i="1"/>
  <c r="J698" i="1"/>
  <c r="L698" i="1"/>
  <c r="M698" i="1"/>
  <c r="J699" i="1"/>
  <c r="L699" i="1"/>
  <c r="M699" i="1"/>
  <c r="J700" i="1"/>
  <c r="L700" i="1"/>
  <c r="M700" i="1"/>
  <c r="J701" i="1"/>
  <c r="L701" i="1"/>
  <c r="M701" i="1"/>
  <c r="J702" i="1"/>
  <c r="L702" i="1"/>
  <c r="M702" i="1"/>
  <c r="J703" i="1"/>
  <c r="L703" i="1"/>
  <c r="M703" i="1"/>
  <c r="J704" i="1"/>
  <c r="L704" i="1"/>
  <c r="M704" i="1"/>
  <c r="J705" i="1"/>
  <c r="L705" i="1"/>
  <c r="M705" i="1"/>
  <c r="J706" i="1"/>
  <c r="L706" i="1"/>
  <c r="M706" i="1"/>
  <c r="J707" i="1"/>
  <c r="L707" i="1"/>
  <c r="M707" i="1"/>
  <c r="J708" i="1"/>
  <c r="L708" i="1"/>
  <c r="M708" i="1"/>
  <c r="J709" i="1"/>
  <c r="L709" i="1"/>
  <c r="M709" i="1"/>
  <c r="J710" i="1"/>
  <c r="L710" i="1"/>
  <c r="M710" i="1"/>
  <c r="J711" i="1"/>
  <c r="L711" i="1"/>
  <c r="M711" i="1"/>
  <c r="J712" i="1"/>
  <c r="L712" i="1"/>
  <c r="M712" i="1"/>
  <c r="J713" i="1"/>
  <c r="L713" i="1"/>
  <c r="M713" i="1"/>
  <c r="J714" i="1"/>
  <c r="L714" i="1"/>
  <c r="M714" i="1"/>
  <c r="J715" i="1"/>
  <c r="L715" i="1"/>
  <c r="M715" i="1"/>
  <c r="J716" i="1"/>
  <c r="L716" i="1"/>
  <c r="M716" i="1"/>
  <c r="J717" i="1"/>
  <c r="L717" i="1"/>
  <c r="M717" i="1"/>
  <c r="J718" i="1"/>
  <c r="L718" i="1"/>
  <c r="M718" i="1"/>
  <c r="J719" i="1"/>
  <c r="L719" i="1"/>
  <c r="M719" i="1"/>
  <c r="J720" i="1"/>
  <c r="L720" i="1"/>
  <c r="M720" i="1"/>
  <c r="J721" i="1"/>
  <c r="L721" i="1"/>
  <c r="M721" i="1"/>
  <c r="J722" i="1"/>
  <c r="L722" i="1"/>
  <c r="M722" i="1"/>
  <c r="J723" i="1"/>
  <c r="L723" i="1"/>
  <c r="M723" i="1"/>
  <c r="J724" i="1"/>
  <c r="L724" i="1"/>
  <c r="M724" i="1"/>
  <c r="J725" i="1"/>
  <c r="L725" i="1"/>
  <c r="M725" i="1"/>
  <c r="J726" i="1"/>
  <c r="L726" i="1"/>
  <c r="M726" i="1"/>
  <c r="J727" i="1"/>
  <c r="L727" i="1"/>
  <c r="M727" i="1"/>
  <c r="J728" i="1"/>
  <c r="L728" i="1"/>
  <c r="M728" i="1"/>
  <c r="J729" i="1"/>
  <c r="L729" i="1"/>
  <c r="M729" i="1"/>
  <c r="J730" i="1"/>
  <c r="L730" i="1"/>
  <c r="M730" i="1"/>
  <c r="J731" i="1"/>
  <c r="L731" i="1"/>
  <c r="M731" i="1"/>
  <c r="J732" i="1"/>
  <c r="L732" i="1"/>
  <c r="M732" i="1"/>
  <c r="J733" i="1"/>
  <c r="L733" i="1"/>
  <c r="M733" i="1"/>
  <c r="J734" i="1"/>
  <c r="L734" i="1"/>
  <c r="M734" i="1"/>
  <c r="J735" i="1"/>
  <c r="L735" i="1"/>
  <c r="M735" i="1"/>
  <c r="J736" i="1"/>
  <c r="L736" i="1"/>
  <c r="M736" i="1"/>
  <c r="J737" i="1"/>
  <c r="L737" i="1"/>
  <c r="M737" i="1"/>
  <c r="J738" i="1"/>
  <c r="L738" i="1"/>
  <c r="M738" i="1"/>
  <c r="J739" i="1"/>
  <c r="L739" i="1"/>
  <c r="M739" i="1"/>
  <c r="J740" i="1"/>
  <c r="L740" i="1"/>
  <c r="M740" i="1"/>
  <c r="J741" i="1"/>
  <c r="L741" i="1"/>
  <c r="M741" i="1"/>
  <c r="J742" i="1"/>
  <c r="L742" i="1"/>
  <c r="M742" i="1"/>
  <c r="J743" i="1"/>
  <c r="L743" i="1"/>
  <c r="M743" i="1"/>
  <c r="J744" i="1"/>
  <c r="L744" i="1"/>
  <c r="M744" i="1"/>
  <c r="J745" i="1"/>
  <c r="L745" i="1"/>
  <c r="M745" i="1"/>
  <c r="J746" i="1"/>
  <c r="L746" i="1"/>
  <c r="M746" i="1"/>
  <c r="J747" i="1"/>
  <c r="L747" i="1"/>
  <c r="M747" i="1"/>
  <c r="J748" i="1"/>
  <c r="L748" i="1"/>
  <c r="M748" i="1"/>
  <c r="J749" i="1"/>
  <c r="L749" i="1"/>
  <c r="M749" i="1"/>
  <c r="J750" i="1"/>
  <c r="L750" i="1"/>
  <c r="M750" i="1"/>
  <c r="J751" i="1"/>
  <c r="L751" i="1"/>
  <c r="M751" i="1"/>
  <c r="J752" i="1"/>
  <c r="L752" i="1"/>
  <c r="M752" i="1"/>
  <c r="J753" i="1"/>
  <c r="L753" i="1"/>
  <c r="M753" i="1"/>
  <c r="J754" i="1"/>
  <c r="L754" i="1"/>
  <c r="M754" i="1"/>
  <c r="J755" i="1"/>
  <c r="L755" i="1"/>
  <c r="M755" i="1"/>
  <c r="J756" i="1"/>
  <c r="L756" i="1"/>
  <c r="M756" i="1"/>
  <c r="J757" i="1"/>
  <c r="L757" i="1"/>
  <c r="M757" i="1"/>
  <c r="J758" i="1"/>
  <c r="L758" i="1"/>
  <c r="M758" i="1"/>
  <c r="J759" i="1"/>
  <c r="L759" i="1"/>
  <c r="M759" i="1"/>
  <c r="J760" i="1"/>
  <c r="L760" i="1"/>
  <c r="M760" i="1"/>
  <c r="J761" i="1"/>
  <c r="L761" i="1"/>
  <c r="M761" i="1"/>
  <c r="J762" i="1"/>
  <c r="L762" i="1"/>
  <c r="M762" i="1"/>
  <c r="J763" i="1"/>
  <c r="L763" i="1"/>
  <c r="M763" i="1"/>
  <c r="J764" i="1"/>
  <c r="L764" i="1"/>
  <c r="M764" i="1"/>
  <c r="J765" i="1"/>
  <c r="L765" i="1"/>
  <c r="M765" i="1"/>
  <c r="J766" i="1"/>
  <c r="L766" i="1"/>
  <c r="M766" i="1"/>
  <c r="J767" i="1"/>
  <c r="L767" i="1"/>
  <c r="M767" i="1"/>
  <c r="J768" i="1"/>
  <c r="L768" i="1"/>
  <c r="M768" i="1"/>
  <c r="J769" i="1"/>
  <c r="L769" i="1"/>
  <c r="M769" i="1"/>
  <c r="J770" i="1"/>
  <c r="L770" i="1"/>
  <c r="M770" i="1"/>
  <c r="J771" i="1"/>
  <c r="L771" i="1"/>
  <c r="M771" i="1"/>
  <c r="J772" i="1"/>
  <c r="L772" i="1"/>
  <c r="M772" i="1"/>
  <c r="J773" i="1"/>
  <c r="L773" i="1"/>
  <c r="M773" i="1"/>
  <c r="J774" i="1"/>
  <c r="L774" i="1"/>
  <c r="M774" i="1"/>
  <c r="J775" i="1"/>
  <c r="L775" i="1"/>
  <c r="M775" i="1"/>
  <c r="J776" i="1"/>
  <c r="L776" i="1"/>
  <c r="M776" i="1"/>
  <c r="J777" i="1"/>
  <c r="L777" i="1"/>
  <c r="M777" i="1"/>
  <c r="J778" i="1"/>
  <c r="L778" i="1"/>
  <c r="M778" i="1"/>
  <c r="J779" i="1"/>
  <c r="L779" i="1"/>
  <c r="M779" i="1"/>
  <c r="J780" i="1"/>
  <c r="L780" i="1"/>
  <c r="M780" i="1"/>
  <c r="J781" i="1"/>
  <c r="L781" i="1"/>
  <c r="M781" i="1"/>
  <c r="J782" i="1"/>
  <c r="L782" i="1"/>
  <c r="M782" i="1"/>
  <c r="J783" i="1"/>
  <c r="L783" i="1"/>
  <c r="M783" i="1"/>
  <c r="J784" i="1"/>
  <c r="L784" i="1"/>
  <c r="M784" i="1"/>
  <c r="J785" i="1"/>
  <c r="L785" i="1"/>
  <c r="M785" i="1"/>
  <c r="J786" i="1"/>
  <c r="L786" i="1"/>
  <c r="M786" i="1"/>
  <c r="J787" i="1"/>
  <c r="L787" i="1"/>
  <c r="M787" i="1"/>
  <c r="J788" i="1"/>
  <c r="L788" i="1"/>
  <c r="M788" i="1"/>
  <c r="J789" i="1"/>
  <c r="L789" i="1"/>
  <c r="M789" i="1"/>
  <c r="J790" i="1"/>
  <c r="L790" i="1"/>
  <c r="M790" i="1"/>
  <c r="J791" i="1"/>
  <c r="L791" i="1"/>
  <c r="M791" i="1"/>
  <c r="J792" i="1"/>
  <c r="L792" i="1"/>
  <c r="M792" i="1"/>
  <c r="J793" i="1"/>
  <c r="L793" i="1"/>
  <c r="M793" i="1"/>
  <c r="J794" i="1"/>
  <c r="L794" i="1"/>
  <c r="M794" i="1"/>
  <c r="J795" i="1"/>
  <c r="L795" i="1"/>
  <c r="M795" i="1"/>
  <c r="J796" i="1"/>
  <c r="L796" i="1"/>
  <c r="M796" i="1"/>
  <c r="J797" i="1"/>
  <c r="L797" i="1"/>
  <c r="M797" i="1"/>
  <c r="J798" i="1"/>
  <c r="L798" i="1"/>
  <c r="M798" i="1"/>
  <c r="J799" i="1"/>
  <c r="L799" i="1"/>
  <c r="M799" i="1"/>
  <c r="J800" i="1"/>
  <c r="L800" i="1"/>
  <c r="M800" i="1"/>
  <c r="J801" i="1"/>
  <c r="L801" i="1"/>
  <c r="M801" i="1"/>
  <c r="J802" i="1"/>
  <c r="L802" i="1"/>
  <c r="M802" i="1"/>
  <c r="J803" i="1"/>
  <c r="L803" i="1"/>
  <c r="M803" i="1"/>
  <c r="J804" i="1"/>
  <c r="L804" i="1"/>
  <c r="M804" i="1"/>
  <c r="J805" i="1"/>
  <c r="L805" i="1"/>
  <c r="M805" i="1"/>
  <c r="J806" i="1"/>
  <c r="L806" i="1"/>
  <c r="M806" i="1"/>
  <c r="J807" i="1"/>
  <c r="L807" i="1"/>
  <c r="M807" i="1"/>
  <c r="J808" i="1"/>
  <c r="L808" i="1"/>
  <c r="M808" i="1"/>
  <c r="J809" i="1"/>
  <c r="L809" i="1"/>
  <c r="M809" i="1"/>
  <c r="J810" i="1"/>
  <c r="L810" i="1"/>
  <c r="M810" i="1"/>
  <c r="J811" i="1"/>
  <c r="L811" i="1"/>
  <c r="M811" i="1"/>
  <c r="J812" i="1"/>
  <c r="L812" i="1"/>
  <c r="M812" i="1"/>
  <c r="J813" i="1"/>
  <c r="L813" i="1"/>
  <c r="M813" i="1"/>
  <c r="J814" i="1"/>
  <c r="L814" i="1"/>
  <c r="M814" i="1"/>
  <c r="J815" i="1"/>
  <c r="L815" i="1"/>
  <c r="M815" i="1"/>
  <c r="J816" i="1"/>
  <c r="L816" i="1"/>
  <c r="M816" i="1"/>
  <c r="J817" i="1"/>
  <c r="L817" i="1"/>
  <c r="M817" i="1"/>
  <c r="J818" i="1"/>
  <c r="L818" i="1"/>
  <c r="M818" i="1"/>
  <c r="J819" i="1"/>
  <c r="L819" i="1"/>
  <c r="M819" i="1"/>
  <c r="J820" i="1"/>
  <c r="L820" i="1"/>
  <c r="M820" i="1"/>
  <c r="J821" i="1"/>
  <c r="L821" i="1"/>
  <c r="M821" i="1"/>
  <c r="J822" i="1"/>
  <c r="L822" i="1"/>
  <c r="M822" i="1"/>
  <c r="J823" i="1"/>
  <c r="L823" i="1"/>
  <c r="M823" i="1"/>
  <c r="J824" i="1"/>
  <c r="L824" i="1"/>
  <c r="M824" i="1"/>
  <c r="J825" i="1"/>
  <c r="L825" i="1"/>
  <c r="M825" i="1"/>
  <c r="J826" i="1"/>
  <c r="L826" i="1"/>
  <c r="M826" i="1"/>
  <c r="J827" i="1"/>
  <c r="L827" i="1"/>
  <c r="M827" i="1"/>
  <c r="J828" i="1"/>
  <c r="L828" i="1"/>
  <c r="M828" i="1"/>
  <c r="J829" i="1"/>
  <c r="L829" i="1"/>
  <c r="M829" i="1"/>
  <c r="J830" i="1"/>
  <c r="L830" i="1"/>
  <c r="M830" i="1"/>
  <c r="J831" i="1"/>
  <c r="L831" i="1"/>
  <c r="M831" i="1"/>
  <c r="J832" i="1"/>
  <c r="L832" i="1"/>
  <c r="M832" i="1"/>
  <c r="J833" i="1"/>
  <c r="L833" i="1"/>
  <c r="M833" i="1"/>
  <c r="J834" i="1"/>
  <c r="L834" i="1"/>
  <c r="M834" i="1"/>
  <c r="J835" i="1"/>
  <c r="L835" i="1"/>
  <c r="M835" i="1"/>
  <c r="J836" i="1"/>
  <c r="L836" i="1"/>
  <c r="M836" i="1"/>
  <c r="J837" i="1"/>
  <c r="L837" i="1"/>
  <c r="M837" i="1"/>
  <c r="J838" i="1"/>
  <c r="L838" i="1"/>
  <c r="M838" i="1"/>
  <c r="J839" i="1"/>
  <c r="L839" i="1"/>
  <c r="M839" i="1"/>
  <c r="J840" i="1"/>
  <c r="L840" i="1"/>
  <c r="M840" i="1"/>
  <c r="J841" i="1"/>
  <c r="L841" i="1"/>
  <c r="M841" i="1"/>
  <c r="J842" i="1"/>
  <c r="L842" i="1"/>
  <c r="M842" i="1"/>
  <c r="J843" i="1"/>
  <c r="L843" i="1"/>
  <c r="M843" i="1"/>
  <c r="J844" i="1"/>
  <c r="L844" i="1"/>
  <c r="M844" i="1"/>
  <c r="J845" i="1"/>
  <c r="L845" i="1"/>
  <c r="M845" i="1"/>
  <c r="J846" i="1"/>
  <c r="L846" i="1"/>
  <c r="M846" i="1"/>
  <c r="J847" i="1"/>
  <c r="L847" i="1"/>
  <c r="M847" i="1"/>
  <c r="J848" i="1"/>
  <c r="L848" i="1"/>
  <c r="M848" i="1"/>
  <c r="J849" i="1"/>
  <c r="L849" i="1"/>
  <c r="M849" i="1"/>
  <c r="J850" i="1"/>
  <c r="L850" i="1"/>
  <c r="M850" i="1"/>
  <c r="J851" i="1"/>
  <c r="L851" i="1"/>
  <c r="M851" i="1"/>
  <c r="J852" i="1"/>
  <c r="L852" i="1"/>
  <c r="M852" i="1"/>
  <c r="J853" i="1"/>
  <c r="L853" i="1"/>
  <c r="M853" i="1"/>
  <c r="J854" i="1"/>
  <c r="L854" i="1"/>
  <c r="M854" i="1"/>
  <c r="J855" i="1"/>
  <c r="L855" i="1"/>
  <c r="M855" i="1"/>
  <c r="J856" i="1"/>
  <c r="L856" i="1"/>
  <c r="M856" i="1"/>
  <c r="J857" i="1"/>
  <c r="L857" i="1"/>
  <c r="M857" i="1"/>
  <c r="J858" i="1"/>
  <c r="L858" i="1"/>
  <c r="M858" i="1"/>
  <c r="J859" i="1"/>
  <c r="L859" i="1"/>
  <c r="M859" i="1"/>
  <c r="J860" i="1"/>
  <c r="L860" i="1"/>
  <c r="M860" i="1"/>
  <c r="J861" i="1"/>
  <c r="L861" i="1"/>
  <c r="M861" i="1"/>
  <c r="J862" i="1"/>
  <c r="L862" i="1"/>
  <c r="M862" i="1"/>
  <c r="J863" i="1"/>
  <c r="L863" i="1"/>
  <c r="M863" i="1"/>
  <c r="J864" i="1"/>
  <c r="L864" i="1"/>
  <c r="M864" i="1"/>
  <c r="J865" i="1"/>
  <c r="L865" i="1"/>
  <c r="M865" i="1"/>
  <c r="J866" i="1"/>
  <c r="L866" i="1"/>
  <c r="M866" i="1"/>
  <c r="J867" i="1"/>
  <c r="L867" i="1"/>
  <c r="M867" i="1"/>
  <c r="J868" i="1"/>
  <c r="L868" i="1"/>
  <c r="M868" i="1"/>
  <c r="J869" i="1"/>
  <c r="L869" i="1"/>
  <c r="M869" i="1"/>
  <c r="J870" i="1"/>
  <c r="L870" i="1"/>
  <c r="M870" i="1"/>
  <c r="J871" i="1"/>
  <c r="L871" i="1"/>
  <c r="M871" i="1"/>
  <c r="J872" i="1"/>
  <c r="L872" i="1"/>
  <c r="M872" i="1"/>
  <c r="J873" i="1"/>
  <c r="L873" i="1"/>
  <c r="M873" i="1"/>
  <c r="J874" i="1"/>
  <c r="L874" i="1"/>
  <c r="M874" i="1"/>
  <c r="J875" i="1"/>
  <c r="L875" i="1"/>
  <c r="M875" i="1"/>
  <c r="J876" i="1"/>
  <c r="L876" i="1"/>
  <c r="M876" i="1"/>
  <c r="J877" i="1"/>
  <c r="L877" i="1"/>
  <c r="M877" i="1"/>
  <c r="J878" i="1"/>
  <c r="L878" i="1"/>
  <c r="M878" i="1"/>
  <c r="J879" i="1"/>
  <c r="L879" i="1"/>
  <c r="M879" i="1"/>
  <c r="J880" i="1"/>
  <c r="L880" i="1"/>
  <c r="M880" i="1"/>
  <c r="J881" i="1"/>
  <c r="L881" i="1"/>
  <c r="M881" i="1"/>
  <c r="J882" i="1"/>
  <c r="L882" i="1"/>
  <c r="M882" i="1"/>
  <c r="J883" i="1"/>
  <c r="L883" i="1"/>
  <c r="M883" i="1"/>
  <c r="J884" i="1"/>
  <c r="L884" i="1"/>
  <c r="M884" i="1"/>
  <c r="J885" i="1"/>
  <c r="L885" i="1"/>
  <c r="M885" i="1"/>
  <c r="J886" i="1"/>
  <c r="L886" i="1"/>
  <c r="M886" i="1"/>
  <c r="J887" i="1"/>
  <c r="L887" i="1"/>
  <c r="M887" i="1"/>
  <c r="J888" i="1"/>
  <c r="L888" i="1"/>
  <c r="M888" i="1"/>
  <c r="J889" i="1"/>
  <c r="L889" i="1"/>
  <c r="M889" i="1"/>
  <c r="J890" i="1"/>
  <c r="L890" i="1"/>
  <c r="M890" i="1"/>
  <c r="J891" i="1"/>
  <c r="L891" i="1"/>
  <c r="M891" i="1"/>
  <c r="J892" i="1"/>
  <c r="L892" i="1"/>
  <c r="M892" i="1"/>
  <c r="J893" i="1"/>
  <c r="L893" i="1"/>
  <c r="M893" i="1"/>
  <c r="J894" i="1"/>
  <c r="L894" i="1"/>
  <c r="M894" i="1"/>
  <c r="J895" i="1"/>
  <c r="L895" i="1"/>
  <c r="M895" i="1"/>
  <c r="J896" i="1"/>
  <c r="L896" i="1"/>
  <c r="M896" i="1"/>
  <c r="J897" i="1"/>
  <c r="L897" i="1"/>
  <c r="M897" i="1"/>
  <c r="J898" i="1"/>
  <c r="L898" i="1"/>
  <c r="M898" i="1"/>
  <c r="J899" i="1"/>
  <c r="L899" i="1"/>
  <c r="M899" i="1"/>
  <c r="J900" i="1"/>
  <c r="L900" i="1"/>
  <c r="M900" i="1"/>
  <c r="J901" i="1"/>
  <c r="L901" i="1"/>
  <c r="M901" i="1"/>
  <c r="J902" i="1"/>
  <c r="L902" i="1"/>
  <c r="M902" i="1"/>
  <c r="J903" i="1"/>
  <c r="L903" i="1"/>
  <c r="M903" i="1"/>
  <c r="J904" i="1"/>
  <c r="L904" i="1"/>
  <c r="M904" i="1"/>
  <c r="J905" i="1"/>
  <c r="L905" i="1"/>
  <c r="M905" i="1"/>
  <c r="J906" i="1"/>
  <c r="L906" i="1"/>
  <c r="M906" i="1"/>
  <c r="J907" i="1"/>
  <c r="L907" i="1"/>
  <c r="M907" i="1"/>
  <c r="J908" i="1"/>
  <c r="L908" i="1"/>
  <c r="M908" i="1"/>
  <c r="J909" i="1"/>
  <c r="L909" i="1"/>
  <c r="M909" i="1"/>
  <c r="J910" i="1"/>
  <c r="L910" i="1"/>
  <c r="M910" i="1"/>
  <c r="J911" i="1"/>
  <c r="L911" i="1"/>
  <c r="M911" i="1"/>
  <c r="J912" i="1"/>
  <c r="L912" i="1"/>
  <c r="M912" i="1"/>
  <c r="J913" i="1"/>
  <c r="L913" i="1"/>
  <c r="M913" i="1"/>
  <c r="J914" i="1"/>
  <c r="L914" i="1"/>
  <c r="M914" i="1"/>
  <c r="J915" i="1"/>
  <c r="L915" i="1"/>
  <c r="M915" i="1"/>
  <c r="J916" i="1"/>
  <c r="L916" i="1"/>
  <c r="M916" i="1"/>
  <c r="J917" i="1"/>
  <c r="L917" i="1"/>
  <c r="M917" i="1"/>
  <c r="J918" i="1"/>
  <c r="L918" i="1"/>
  <c r="M918" i="1"/>
  <c r="J919" i="1"/>
  <c r="L919" i="1"/>
  <c r="M919" i="1"/>
  <c r="J920" i="1"/>
  <c r="L920" i="1"/>
  <c r="M920" i="1"/>
  <c r="J921" i="1"/>
  <c r="L921" i="1"/>
  <c r="M921" i="1"/>
  <c r="J922" i="1"/>
  <c r="L922" i="1"/>
  <c r="M922" i="1"/>
  <c r="J923" i="1"/>
  <c r="L923" i="1"/>
  <c r="M923" i="1"/>
  <c r="J924" i="1"/>
  <c r="L924" i="1"/>
  <c r="M924" i="1"/>
  <c r="J925" i="1"/>
  <c r="L925" i="1"/>
  <c r="M925" i="1"/>
  <c r="J926" i="1"/>
  <c r="L926" i="1"/>
  <c r="M926" i="1"/>
  <c r="J927" i="1"/>
  <c r="L927" i="1"/>
  <c r="M927" i="1"/>
  <c r="J928" i="1"/>
  <c r="L928" i="1"/>
  <c r="M928" i="1"/>
  <c r="J929" i="1"/>
  <c r="L929" i="1"/>
  <c r="M929" i="1"/>
  <c r="J930" i="1"/>
  <c r="L930" i="1"/>
  <c r="M930" i="1"/>
  <c r="J931" i="1"/>
  <c r="L931" i="1"/>
  <c r="M931" i="1"/>
  <c r="J932" i="1"/>
  <c r="L932" i="1"/>
  <c r="M932" i="1"/>
  <c r="J933" i="1"/>
  <c r="L933" i="1"/>
  <c r="M933" i="1"/>
  <c r="J934" i="1"/>
  <c r="L934" i="1"/>
  <c r="M934" i="1"/>
  <c r="J935" i="1"/>
  <c r="L935" i="1"/>
  <c r="M935" i="1"/>
  <c r="J936" i="1"/>
  <c r="L936" i="1"/>
  <c r="M936" i="1"/>
  <c r="J937" i="1"/>
  <c r="L937" i="1"/>
  <c r="M937" i="1"/>
  <c r="J938" i="1"/>
  <c r="L938" i="1"/>
  <c r="M938" i="1"/>
  <c r="J939" i="1"/>
  <c r="L939" i="1"/>
  <c r="M939" i="1"/>
  <c r="J940" i="1"/>
  <c r="L940" i="1"/>
  <c r="M940" i="1"/>
  <c r="J941" i="1"/>
  <c r="L941" i="1"/>
  <c r="M941" i="1"/>
  <c r="J942" i="1"/>
  <c r="L942" i="1"/>
  <c r="M942" i="1"/>
  <c r="J943" i="1"/>
  <c r="L943" i="1"/>
  <c r="M943" i="1"/>
  <c r="J944" i="1"/>
  <c r="L944" i="1"/>
  <c r="M944" i="1"/>
  <c r="J945" i="1"/>
  <c r="L945" i="1"/>
  <c r="M945" i="1"/>
  <c r="J946" i="1"/>
  <c r="L946" i="1"/>
  <c r="M946" i="1"/>
  <c r="J947" i="1"/>
  <c r="L947" i="1"/>
  <c r="M947" i="1"/>
  <c r="J948" i="1"/>
  <c r="L948" i="1"/>
  <c r="M948" i="1"/>
  <c r="J949" i="1"/>
  <c r="L949" i="1"/>
  <c r="M949" i="1"/>
  <c r="J950" i="1"/>
  <c r="L950" i="1"/>
  <c r="M950" i="1"/>
  <c r="J951" i="1"/>
  <c r="L951" i="1"/>
  <c r="M951" i="1"/>
  <c r="J952" i="1"/>
  <c r="L952" i="1"/>
  <c r="M952" i="1"/>
  <c r="J953" i="1"/>
  <c r="L953" i="1"/>
  <c r="M953" i="1"/>
  <c r="J954" i="1"/>
  <c r="L954" i="1"/>
  <c r="M954" i="1"/>
  <c r="J955" i="1"/>
  <c r="L955" i="1"/>
  <c r="M955" i="1"/>
  <c r="J956" i="1"/>
  <c r="L956" i="1"/>
  <c r="M956" i="1"/>
  <c r="J957" i="1"/>
  <c r="L957" i="1"/>
  <c r="M957" i="1"/>
  <c r="J958" i="1"/>
  <c r="L958" i="1"/>
  <c r="M958" i="1"/>
  <c r="J959" i="1"/>
  <c r="L959" i="1"/>
  <c r="M959" i="1"/>
  <c r="J960" i="1"/>
  <c r="L960" i="1"/>
  <c r="M960" i="1"/>
  <c r="J961" i="1"/>
  <c r="L961" i="1"/>
  <c r="M961" i="1"/>
  <c r="J962" i="1"/>
  <c r="L962" i="1"/>
  <c r="M962" i="1"/>
  <c r="J963" i="1"/>
  <c r="L963" i="1"/>
  <c r="M963" i="1"/>
  <c r="J964" i="1"/>
  <c r="L964" i="1"/>
  <c r="M964" i="1"/>
  <c r="J965" i="1"/>
  <c r="L965" i="1"/>
  <c r="M965" i="1"/>
  <c r="J966" i="1"/>
  <c r="L966" i="1"/>
  <c r="M966" i="1"/>
  <c r="J967" i="1"/>
  <c r="L967" i="1"/>
  <c r="M967" i="1"/>
  <c r="J968" i="1"/>
  <c r="L968" i="1"/>
  <c r="M968" i="1"/>
  <c r="J969" i="1"/>
  <c r="L969" i="1"/>
  <c r="M969" i="1"/>
  <c r="J970" i="1"/>
  <c r="L970" i="1"/>
  <c r="M970" i="1"/>
  <c r="J971" i="1"/>
  <c r="L971" i="1"/>
  <c r="M971" i="1"/>
  <c r="J972" i="1"/>
  <c r="L972" i="1"/>
  <c r="M972" i="1"/>
  <c r="J973" i="1"/>
  <c r="L973" i="1"/>
  <c r="M973" i="1"/>
  <c r="J974" i="1"/>
  <c r="L974" i="1"/>
  <c r="M974" i="1"/>
  <c r="J975" i="1"/>
  <c r="L975" i="1"/>
  <c r="M975" i="1"/>
  <c r="J976" i="1"/>
  <c r="L976" i="1"/>
  <c r="M976" i="1"/>
  <c r="J977" i="1"/>
  <c r="L977" i="1"/>
  <c r="M977" i="1"/>
  <c r="J978" i="1"/>
  <c r="L978" i="1"/>
  <c r="M978" i="1"/>
  <c r="J979" i="1"/>
  <c r="L979" i="1"/>
  <c r="M979" i="1"/>
  <c r="J980" i="1"/>
  <c r="L980" i="1"/>
  <c r="M980" i="1"/>
  <c r="J981" i="1"/>
  <c r="L981" i="1"/>
  <c r="M981" i="1"/>
  <c r="J982" i="1"/>
  <c r="L982" i="1"/>
  <c r="M982" i="1"/>
  <c r="J983" i="1"/>
  <c r="L983" i="1"/>
  <c r="M983" i="1"/>
  <c r="J984" i="1"/>
  <c r="L984" i="1"/>
  <c r="M984" i="1"/>
  <c r="J985" i="1"/>
  <c r="L985" i="1"/>
  <c r="M985" i="1"/>
  <c r="J986" i="1"/>
  <c r="L986" i="1"/>
  <c r="M986" i="1"/>
  <c r="J987" i="1"/>
  <c r="L987" i="1"/>
  <c r="M987" i="1"/>
  <c r="J988" i="1"/>
  <c r="L988" i="1"/>
  <c r="M988" i="1"/>
  <c r="J989" i="1"/>
  <c r="L989" i="1"/>
  <c r="M989" i="1"/>
  <c r="J990" i="1"/>
  <c r="L990" i="1"/>
  <c r="M990" i="1"/>
  <c r="J991" i="1"/>
  <c r="L991" i="1"/>
  <c r="M991" i="1"/>
  <c r="J992" i="1"/>
  <c r="L992" i="1"/>
  <c r="M992" i="1"/>
  <c r="J993" i="1"/>
  <c r="L993" i="1"/>
  <c r="M993" i="1"/>
  <c r="J994" i="1"/>
  <c r="L994" i="1"/>
  <c r="M994" i="1"/>
  <c r="J995" i="1"/>
  <c r="L995" i="1"/>
  <c r="M995" i="1"/>
  <c r="J996" i="1"/>
  <c r="L996" i="1"/>
  <c r="M996" i="1"/>
  <c r="J997" i="1"/>
  <c r="L997" i="1"/>
  <c r="M997" i="1"/>
  <c r="J998" i="1"/>
  <c r="L998" i="1"/>
  <c r="M998" i="1"/>
  <c r="J999" i="1"/>
  <c r="L999" i="1"/>
  <c r="M999" i="1"/>
  <c r="J1000" i="1"/>
  <c r="L1000" i="1"/>
  <c r="M1000" i="1"/>
  <c r="J1001" i="1"/>
  <c r="L1001" i="1"/>
  <c r="M1001" i="1"/>
  <c r="J1002" i="1"/>
  <c r="L1002" i="1"/>
  <c r="M1002" i="1"/>
  <c r="J1003" i="1"/>
  <c r="L1003" i="1"/>
  <c r="M1003" i="1"/>
  <c r="J1004" i="1"/>
  <c r="L1004" i="1"/>
  <c r="M1004" i="1"/>
  <c r="J1005" i="1"/>
  <c r="L1005" i="1"/>
  <c r="M1005" i="1"/>
  <c r="J1006" i="1"/>
  <c r="L1006" i="1"/>
  <c r="M1006" i="1"/>
  <c r="J1007" i="1"/>
  <c r="L1007" i="1"/>
  <c r="M1007" i="1"/>
  <c r="J1008" i="1"/>
  <c r="L1008" i="1"/>
  <c r="M1008" i="1"/>
  <c r="J1009" i="1"/>
  <c r="L1009" i="1"/>
  <c r="M1009" i="1"/>
  <c r="J1010" i="1"/>
  <c r="L1010" i="1"/>
  <c r="M1010" i="1"/>
  <c r="J1011" i="1"/>
  <c r="L1011" i="1"/>
  <c r="M1011" i="1"/>
  <c r="J1012" i="1"/>
  <c r="L1012" i="1"/>
  <c r="M1012" i="1"/>
  <c r="J1013" i="1"/>
  <c r="L1013" i="1"/>
  <c r="M1013" i="1"/>
  <c r="J1014" i="1"/>
  <c r="L1014" i="1"/>
  <c r="M1014" i="1"/>
  <c r="J1015" i="1"/>
  <c r="L1015" i="1"/>
  <c r="M1015" i="1"/>
  <c r="J1016" i="1"/>
  <c r="L1016" i="1"/>
  <c r="M1016" i="1"/>
  <c r="J1017" i="1"/>
  <c r="L1017" i="1"/>
  <c r="M1017" i="1"/>
  <c r="J1018" i="1"/>
  <c r="L1018" i="1"/>
  <c r="M1018" i="1"/>
  <c r="J1019" i="1"/>
  <c r="L1019" i="1"/>
  <c r="M1019" i="1"/>
  <c r="J1020" i="1"/>
  <c r="L1020" i="1"/>
  <c r="M1020" i="1"/>
  <c r="J1021" i="1"/>
  <c r="L1021" i="1"/>
  <c r="M1021" i="1"/>
  <c r="J1022" i="1"/>
  <c r="L1022" i="1"/>
  <c r="M1022" i="1"/>
  <c r="J1023" i="1"/>
  <c r="L1023" i="1"/>
  <c r="M1023" i="1"/>
  <c r="J1024" i="1"/>
  <c r="L1024" i="1"/>
  <c r="M1024" i="1"/>
  <c r="J1025" i="1"/>
  <c r="L1025" i="1"/>
  <c r="M1025" i="1"/>
  <c r="J1026" i="1"/>
  <c r="L1026" i="1"/>
  <c r="M1026" i="1"/>
  <c r="J1027" i="1"/>
  <c r="L1027" i="1"/>
  <c r="M1027" i="1"/>
  <c r="J1028" i="1"/>
  <c r="L1028" i="1"/>
  <c r="M1028" i="1"/>
  <c r="J1029" i="1"/>
  <c r="L1029" i="1"/>
  <c r="M1029" i="1"/>
  <c r="J1030" i="1"/>
  <c r="L1030" i="1"/>
  <c r="M1030" i="1"/>
  <c r="J1031" i="1"/>
  <c r="L1031" i="1"/>
  <c r="M1031" i="1"/>
  <c r="J1032" i="1"/>
  <c r="L1032" i="1"/>
  <c r="M1032" i="1"/>
  <c r="J1033" i="1"/>
  <c r="L1033" i="1"/>
  <c r="M1033" i="1"/>
  <c r="J1034" i="1"/>
  <c r="L1034" i="1"/>
  <c r="M1034" i="1"/>
  <c r="J1035" i="1"/>
  <c r="L1035" i="1"/>
  <c r="M1035" i="1"/>
  <c r="J1036" i="1"/>
  <c r="L1036" i="1"/>
  <c r="M1036" i="1"/>
  <c r="J1037" i="1"/>
  <c r="L1037" i="1"/>
  <c r="M1037" i="1"/>
  <c r="J1038" i="1"/>
  <c r="L1038" i="1"/>
  <c r="M1038" i="1"/>
  <c r="J1039" i="1"/>
  <c r="L1039" i="1"/>
  <c r="M1039" i="1"/>
  <c r="J1040" i="1"/>
  <c r="L1040" i="1"/>
  <c r="M1040" i="1"/>
  <c r="J1041" i="1"/>
  <c r="L1041" i="1"/>
  <c r="M1041" i="1"/>
  <c r="J1042" i="1"/>
  <c r="L1042" i="1"/>
  <c r="M1042" i="1"/>
  <c r="J1043" i="1"/>
  <c r="L1043" i="1"/>
  <c r="M1043" i="1"/>
  <c r="J1044" i="1"/>
  <c r="L1044" i="1"/>
  <c r="M1044" i="1"/>
  <c r="J1045" i="1"/>
  <c r="L1045" i="1"/>
  <c r="M1045" i="1"/>
  <c r="J1046" i="1"/>
  <c r="L1046" i="1"/>
  <c r="M1046" i="1"/>
  <c r="J1047" i="1"/>
  <c r="L1047" i="1"/>
  <c r="M1047" i="1"/>
  <c r="J1048" i="1"/>
  <c r="L1048" i="1"/>
  <c r="M1048" i="1"/>
  <c r="J1049" i="1"/>
  <c r="L1049" i="1"/>
  <c r="M1049" i="1"/>
  <c r="J1050" i="1"/>
  <c r="L1050" i="1"/>
  <c r="M1050" i="1"/>
  <c r="J1051" i="1"/>
  <c r="L1051" i="1"/>
  <c r="M1051" i="1"/>
  <c r="J1052" i="1"/>
  <c r="L1052" i="1"/>
  <c r="M1052" i="1"/>
  <c r="J1053" i="1"/>
  <c r="L1053" i="1"/>
  <c r="M1053" i="1"/>
  <c r="J1054" i="1"/>
  <c r="L1054" i="1"/>
  <c r="M1054" i="1"/>
  <c r="J1055" i="1"/>
  <c r="L1055" i="1"/>
  <c r="M1055" i="1"/>
  <c r="J1056" i="1"/>
  <c r="L1056" i="1"/>
  <c r="M1056" i="1"/>
  <c r="J1057" i="1"/>
  <c r="L1057" i="1"/>
  <c r="M1057" i="1"/>
  <c r="J1058" i="1"/>
  <c r="L1058" i="1"/>
  <c r="M1058" i="1"/>
  <c r="J1059" i="1"/>
  <c r="L1059" i="1"/>
  <c r="M1059" i="1"/>
  <c r="J1060" i="1"/>
  <c r="L1060" i="1"/>
  <c r="M1060" i="1"/>
  <c r="J1061" i="1"/>
  <c r="L1061" i="1"/>
  <c r="M1061" i="1"/>
  <c r="J1062" i="1"/>
  <c r="L1062" i="1"/>
  <c r="M1062" i="1"/>
  <c r="J1063" i="1"/>
  <c r="L1063" i="1"/>
  <c r="M1063" i="1"/>
  <c r="J1064" i="1"/>
  <c r="L1064" i="1"/>
  <c r="M1064" i="1"/>
  <c r="J1065" i="1"/>
  <c r="L1065" i="1"/>
  <c r="M1065" i="1"/>
  <c r="J1066" i="1"/>
  <c r="L1066" i="1"/>
  <c r="M1066" i="1"/>
  <c r="J1067" i="1"/>
  <c r="L1067" i="1"/>
  <c r="M1067" i="1"/>
  <c r="J1068" i="1"/>
  <c r="L1068" i="1"/>
  <c r="M1068" i="1"/>
  <c r="J1069" i="1"/>
  <c r="L1069" i="1"/>
  <c r="M1069" i="1"/>
  <c r="J1070" i="1"/>
  <c r="L1070" i="1"/>
  <c r="M1070" i="1"/>
  <c r="J1071" i="1"/>
  <c r="L1071" i="1"/>
  <c r="M1071" i="1"/>
  <c r="J1072" i="1"/>
  <c r="L1072" i="1"/>
  <c r="M1072" i="1"/>
  <c r="J1073" i="1"/>
  <c r="L1073" i="1"/>
  <c r="M1073" i="1"/>
  <c r="J1074" i="1"/>
  <c r="L1074" i="1"/>
  <c r="M1074" i="1"/>
  <c r="J1075" i="1"/>
  <c r="L1075" i="1"/>
  <c r="M1075" i="1"/>
  <c r="J1076" i="1"/>
  <c r="L1076" i="1"/>
  <c r="M1076" i="1"/>
  <c r="J1077" i="1"/>
  <c r="L1077" i="1"/>
  <c r="M1077" i="1"/>
  <c r="J1078" i="1"/>
  <c r="L1078" i="1"/>
  <c r="M1078" i="1"/>
  <c r="J1079" i="1"/>
  <c r="L1079" i="1"/>
  <c r="M1079" i="1"/>
  <c r="J1080" i="1"/>
  <c r="L1080" i="1"/>
  <c r="M1080" i="1"/>
  <c r="J1081" i="1"/>
  <c r="L1081" i="1"/>
  <c r="M1081" i="1"/>
  <c r="J1082" i="1"/>
  <c r="L1082" i="1"/>
  <c r="M1082" i="1"/>
  <c r="J1083" i="1"/>
  <c r="L1083" i="1"/>
  <c r="M1083" i="1"/>
  <c r="J1084" i="1"/>
  <c r="L1084" i="1"/>
  <c r="M1084" i="1"/>
  <c r="J1085" i="1"/>
  <c r="L1085" i="1"/>
  <c r="M1085" i="1"/>
  <c r="J1086" i="1"/>
  <c r="L1086" i="1"/>
  <c r="M1086" i="1"/>
  <c r="J1087" i="1"/>
  <c r="L1087" i="1"/>
  <c r="M1087" i="1"/>
  <c r="J1088" i="1"/>
  <c r="L1088" i="1"/>
  <c r="M1088" i="1"/>
  <c r="J1089" i="1"/>
  <c r="L1089" i="1"/>
  <c r="M1089" i="1"/>
  <c r="J1090" i="1"/>
  <c r="L1090" i="1"/>
  <c r="M1090" i="1"/>
  <c r="J1091" i="1"/>
  <c r="L1091" i="1"/>
  <c r="M1091" i="1"/>
  <c r="J1092" i="1"/>
  <c r="L1092" i="1"/>
  <c r="M1092" i="1"/>
  <c r="J1093" i="1"/>
  <c r="L1093" i="1"/>
  <c r="M1093" i="1"/>
  <c r="J1094" i="1"/>
  <c r="L1094" i="1"/>
  <c r="M1094" i="1"/>
  <c r="J1095" i="1"/>
  <c r="L1095" i="1"/>
  <c r="M1095" i="1"/>
  <c r="J1096" i="1"/>
  <c r="L1096" i="1"/>
  <c r="M1096" i="1"/>
  <c r="J1097" i="1"/>
  <c r="L1097" i="1"/>
  <c r="M1097" i="1"/>
  <c r="J1098" i="1"/>
  <c r="L1098" i="1"/>
  <c r="M1098" i="1"/>
  <c r="J1099" i="1"/>
  <c r="L1099" i="1"/>
  <c r="M1099" i="1"/>
  <c r="J1100" i="1"/>
  <c r="L1100" i="1"/>
  <c r="M1100" i="1"/>
  <c r="J1101" i="1"/>
  <c r="L1101" i="1"/>
  <c r="M1101" i="1"/>
  <c r="J1102" i="1"/>
  <c r="L1102" i="1"/>
  <c r="M1102" i="1"/>
  <c r="J1103" i="1"/>
  <c r="L1103" i="1"/>
  <c r="M1103" i="1"/>
  <c r="J1104" i="1"/>
  <c r="L1104" i="1"/>
  <c r="M1104" i="1"/>
  <c r="J1105" i="1"/>
  <c r="L1105" i="1"/>
  <c r="M1105" i="1"/>
  <c r="J1106" i="1"/>
  <c r="L1106" i="1"/>
  <c r="M1106" i="1"/>
  <c r="J1107" i="1"/>
  <c r="L1107" i="1"/>
  <c r="M1107" i="1"/>
  <c r="J1108" i="1"/>
  <c r="L1108" i="1"/>
  <c r="M1108" i="1"/>
  <c r="J1109" i="1"/>
  <c r="L1109" i="1"/>
  <c r="M1109" i="1"/>
  <c r="J1110" i="1"/>
  <c r="L1110" i="1"/>
  <c r="M1110" i="1"/>
  <c r="J1111" i="1"/>
  <c r="L1111" i="1"/>
  <c r="M1111" i="1"/>
  <c r="J1112" i="1"/>
  <c r="L1112" i="1"/>
  <c r="M1112" i="1"/>
  <c r="J1113" i="1"/>
  <c r="L1113" i="1"/>
  <c r="M1113" i="1"/>
  <c r="J1114" i="1"/>
  <c r="L1114" i="1"/>
  <c r="M1114" i="1"/>
  <c r="J1115" i="1"/>
  <c r="L1115" i="1"/>
  <c r="M1115" i="1"/>
  <c r="J1116" i="1"/>
  <c r="L1116" i="1"/>
  <c r="M1116" i="1"/>
  <c r="J1117" i="1"/>
  <c r="L1117" i="1"/>
  <c r="M1117" i="1"/>
  <c r="J1118" i="1"/>
  <c r="L1118" i="1"/>
  <c r="M1118" i="1"/>
  <c r="J1119" i="1"/>
  <c r="L1119" i="1"/>
  <c r="M1119" i="1"/>
  <c r="J1120" i="1"/>
  <c r="L1120" i="1"/>
  <c r="M1120" i="1"/>
  <c r="J1121" i="1"/>
  <c r="L1121" i="1"/>
  <c r="M1121" i="1"/>
  <c r="J1122" i="1"/>
  <c r="L1122" i="1"/>
  <c r="M1122" i="1"/>
  <c r="J1123" i="1"/>
  <c r="L1123" i="1"/>
  <c r="M1123" i="1"/>
  <c r="J1124" i="1"/>
  <c r="L1124" i="1"/>
  <c r="M1124" i="1"/>
  <c r="J1125" i="1"/>
  <c r="L1125" i="1"/>
  <c r="M1125" i="1"/>
  <c r="J1126" i="1"/>
  <c r="L1126" i="1"/>
  <c r="M1126" i="1"/>
  <c r="J1127" i="1"/>
  <c r="L1127" i="1"/>
  <c r="M1127" i="1"/>
  <c r="J1128" i="1"/>
  <c r="L1128" i="1"/>
  <c r="M1128" i="1"/>
  <c r="J1129" i="1"/>
  <c r="L1129" i="1"/>
  <c r="M1129" i="1"/>
  <c r="J1130" i="1"/>
  <c r="L1130" i="1"/>
  <c r="M1130" i="1"/>
  <c r="J1131" i="1"/>
  <c r="L1131" i="1"/>
  <c r="M1131" i="1"/>
  <c r="J1132" i="1"/>
  <c r="L1132" i="1"/>
  <c r="M1132" i="1"/>
  <c r="J1133" i="1"/>
  <c r="L1133" i="1"/>
  <c r="M1133" i="1"/>
  <c r="J1134" i="1"/>
  <c r="L1134" i="1"/>
  <c r="M1134" i="1"/>
  <c r="J1135" i="1"/>
  <c r="L1135" i="1"/>
  <c r="M1135" i="1"/>
  <c r="J1136" i="1"/>
  <c r="L1136" i="1"/>
  <c r="M1136" i="1"/>
  <c r="J1137" i="1"/>
  <c r="L1137" i="1"/>
  <c r="M1137" i="1"/>
  <c r="J1138" i="1"/>
  <c r="L1138" i="1"/>
  <c r="M1138" i="1"/>
  <c r="J1139" i="1"/>
  <c r="L1139" i="1"/>
  <c r="M1139" i="1"/>
  <c r="J1140" i="1"/>
  <c r="L1140" i="1"/>
  <c r="M1140" i="1"/>
  <c r="J1141" i="1"/>
  <c r="L1141" i="1"/>
  <c r="M1141" i="1"/>
  <c r="J1142" i="1"/>
  <c r="L1142" i="1"/>
  <c r="M1142" i="1"/>
  <c r="J1143" i="1"/>
  <c r="L1143" i="1"/>
  <c r="M1143" i="1"/>
  <c r="J1144" i="1"/>
  <c r="L1144" i="1"/>
  <c r="M1144" i="1"/>
  <c r="J1145" i="1"/>
  <c r="L1145" i="1"/>
  <c r="M1145" i="1"/>
  <c r="J1146" i="1"/>
  <c r="L1146" i="1"/>
  <c r="M1146" i="1"/>
  <c r="J1147" i="1"/>
  <c r="L1147" i="1"/>
  <c r="M1147" i="1"/>
  <c r="J1148" i="1"/>
  <c r="L1148" i="1"/>
  <c r="M1148" i="1"/>
  <c r="J1149" i="1"/>
  <c r="L1149" i="1"/>
  <c r="M1149" i="1"/>
  <c r="J1150" i="1"/>
  <c r="L1150" i="1"/>
  <c r="M1150" i="1"/>
  <c r="J1151" i="1"/>
  <c r="L1151" i="1"/>
  <c r="M1151" i="1"/>
  <c r="J1152" i="1"/>
  <c r="L1152" i="1"/>
  <c r="M1152" i="1"/>
  <c r="J1153" i="1"/>
  <c r="L1153" i="1"/>
  <c r="M1153" i="1"/>
  <c r="J1154" i="1"/>
  <c r="L1154" i="1"/>
  <c r="M1154" i="1"/>
  <c r="J1155" i="1"/>
  <c r="L1155" i="1"/>
  <c r="M1155" i="1"/>
  <c r="J1156" i="1"/>
  <c r="L1156" i="1"/>
  <c r="M1156" i="1"/>
  <c r="J1157" i="1"/>
  <c r="L1157" i="1"/>
  <c r="M1157" i="1"/>
  <c r="J1158" i="1"/>
  <c r="L1158" i="1"/>
  <c r="M1158" i="1"/>
  <c r="J1159" i="1"/>
  <c r="L1159" i="1"/>
  <c r="M1159" i="1"/>
  <c r="J1160" i="1"/>
  <c r="L1160" i="1"/>
  <c r="M1160" i="1"/>
  <c r="J1161" i="1"/>
  <c r="L1161" i="1"/>
  <c r="M1161" i="1"/>
  <c r="J1162" i="1"/>
  <c r="L1162" i="1"/>
  <c r="M1162" i="1"/>
  <c r="J1163" i="1"/>
  <c r="L1163" i="1"/>
  <c r="M1163" i="1"/>
  <c r="J1164" i="1"/>
  <c r="L1164" i="1"/>
  <c r="M1164" i="1"/>
  <c r="J1165" i="1"/>
  <c r="L1165" i="1"/>
  <c r="M1165" i="1"/>
  <c r="J1166" i="1"/>
  <c r="L1166" i="1"/>
  <c r="M1166" i="1"/>
  <c r="J1167" i="1"/>
  <c r="L1167" i="1"/>
  <c r="M1167" i="1"/>
  <c r="J1168" i="1"/>
  <c r="L1168" i="1"/>
  <c r="M1168" i="1"/>
  <c r="J1169" i="1"/>
  <c r="L1169" i="1"/>
  <c r="M1169" i="1"/>
  <c r="J1170" i="1"/>
  <c r="L1170" i="1"/>
  <c r="M1170" i="1"/>
  <c r="J1171" i="1"/>
  <c r="L1171" i="1"/>
  <c r="M1171" i="1"/>
  <c r="J1172" i="1"/>
  <c r="L1172" i="1"/>
  <c r="M1172" i="1"/>
  <c r="J1173" i="1"/>
  <c r="L1173" i="1"/>
  <c r="M1173" i="1"/>
  <c r="J1174" i="1"/>
  <c r="L1174" i="1"/>
  <c r="M1174" i="1"/>
  <c r="J1175" i="1"/>
  <c r="L1175" i="1"/>
  <c r="M1175" i="1"/>
  <c r="J1176" i="1"/>
  <c r="L1176" i="1"/>
  <c r="M1176" i="1"/>
  <c r="J1177" i="1"/>
  <c r="L1177" i="1"/>
  <c r="M1177" i="1"/>
  <c r="J1178" i="1"/>
  <c r="L1178" i="1"/>
  <c r="M1178" i="1"/>
  <c r="J1179" i="1"/>
  <c r="L1179" i="1"/>
  <c r="M1179" i="1"/>
  <c r="J1180" i="1"/>
  <c r="L1180" i="1"/>
  <c r="M1180" i="1"/>
  <c r="J1181" i="1"/>
  <c r="L1181" i="1"/>
  <c r="M1181" i="1"/>
  <c r="J1182" i="1"/>
  <c r="L1182" i="1"/>
  <c r="M1182" i="1"/>
  <c r="J1183" i="1"/>
  <c r="L1183" i="1"/>
  <c r="M1183" i="1"/>
  <c r="J1184" i="1"/>
  <c r="L1184" i="1"/>
  <c r="M1184" i="1"/>
  <c r="J1185" i="1"/>
  <c r="L1185" i="1"/>
  <c r="M1185" i="1"/>
  <c r="J1186" i="1"/>
  <c r="L1186" i="1"/>
  <c r="M1186" i="1"/>
  <c r="J1187" i="1"/>
  <c r="L1187" i="1"/>
  <c r="M1187" i="1"/>
  <c r="J1188" i="1"/>
  <c r="L1188" i="1"/>
  <c r="M1188" i="1"/>
  <c r="J1189" i="1"/>
  <c r="L1189" i="1"/>
  <c r="M1189" i="1"/>
  <c r="J1190" i="1"/>
  <c r="L1190" i="1"/>
  <c r="M1190" i="1"/>
  <c r="J1191" i="1"/>
  <c r="L1191" i="1"/>
  <c r="M1191" i="1"/>
  <c r="J1192" i="1"/>
  <c r="L1192" i="1"/>
  <c r="M1192" i="1"/>
  <c r="J1193" i="1"/>
  <c r="L1193" i="1"/>
  <c r="M1193" i="1"/>
  <c r="J1194" i="1"/>
  <c r="L1194" i="1"/>
  <c r="M1194" i="1"/>
  <c r="J1195" i="1"/>
  <c r="L1195" i="1"/>
  <c r="M1195" i="1"/>
  <c r="J1196" i="1"/>
  <c r="L1196" i="1"/>
  <c r="M1196" i="1"/>
  <c r="J1197" i="1"/>
  <c r="L1197" i="1"/>
  <c r="M1197" i="1"/>
  <c r="J1198" i="1"/>
  <c r="L1198" i="1"/>
  <c r="M1198" i="1"/>
  <c r="J1199" i="1"/>
  <c r="L1199" i="1"/>
  <c r="M1199" i="1"/>
  <c r="J1200" i="1"/>
  <c r="L1200" i="1"/>
  <c r="M1200" i="1"/>
  <c r="J1201" i="1"/>
  <c r="L1201" i="1"/>
  <c r="M1201" i="1"/>
  <c r="J1202" i="1"/>
  <c r="L1202" i="1"/>
  <c r="M1202" i="1"/>
  <c r="J1203" i="1"/>
  <c r="L1203" i="1"/>
  <c r="M1203" i="1"/>
  <c r="J1204" i="1"/>
  <c r="L1204" i="1"/>
  <c r="M1204" i="1"/>
  <c r="J1205" i="1"/>
  <c r="L1205" i="1"/>
  <c r="M1205" i="1"/>
  <c r="J1206" i="1"/>
  <c r="L1206" i="1"/>
  <c r="M1206" i="1"/>
  <c r="J1207" i="1"/>
  <c r="L1207" i="1"/>
  <c r="M1207" i="1"/>
  <c r="J1208" i="1"/>
  <c r="L1208" i="1"/>
  <c r="M1208" i="1"/>
  <c r="J1209" i="1"/>
  <c r="L1209" i="1"/>
  <c r="M1209" i="1"/>
  <c r="J1210" i="1"/>
  <c r="L1210" i="1"/>
  <c r="M1210" i="1"/>
  <c r="J1211" i="1"/>
  <c r="L1211" i="1"/>
  <c r="M1211" i="1"/>
  <c r="J1212" i="1"/>
  <c r="L1212" i="1"/>
  <c r="M1212" i="1"/>
  <c r="J1213" i="1"/>
  <c r="L1213" i="1"/>
  <c r="M1213" i="1"/>
  <c r="J1214" i="1"/>
  <c r="L1214" i="1"/>
  <c r="M1214" i="1"/>
  <c r="J1215" i="1"/>
  <c r="L1215" i="1"/>
  <c r="M1215" i="1"/>
  <c r="J1216" i="1"/>
  <c r="L1216" i="1"/>
  <c r="M1216" i="1"/>
  <c r="J1217" i="1"/>
  <c r="L1217" i="1"/>
  <c r="M1217" i="1"/>
  <c r="J1218" i="1"/>
  <c r="L1218" i="1"/>
  <c r="M1218" i="1"/>
  <c r="J1219" i="1"/>
  <c r="L1219" i="1"/>
  <c r="M1219" i="1"/>
  <c r="J1220" i="1"/>
  <c r="L1220" i="1"/>
  <c r="M1220" i="1"/>
  <c r="J1221" i="1"/>
  <c r="L1221" i="1"/>
  <c r="M1221" i="1"/>
  <c r="J1222" i="1"/>
  <c r="L1222" i="1"/>
  <c r="M1222" i="1"/>
  <c r="J1223" i="1"/>
  <c r="L1223" i="1"/>
  <c r="M1223" i="1"/>
  <c r="J1224" i="1"/>
  <c r="L1224" i="1"/>
  <c r="M1224" i="1"/>
  <c r="J1225" i="1"/>
  <c r="L1225" i="1"/>
  <c r="M1225" i="1"/>
  <c r="J1226" i="1"/>
  <c r="L1226" i="1"/>
  <c r="M1226" i="1"/>
  <c r="J1227" i="1"/>
  <c r="L1227" i="1"/>
  <c r="M1227" i="1"/>
  <c r="J1228" i="1"/>
  <c r="L1228" i="1"/>
  <c r="M1228" i="1"/>
  <c r="J1229" i="1"/>
  <c r="L1229" i="1"/>
  <c r="M1229" i="1"/>
  <c r="J1230" i="1"/>
  <c r="L1230" i="1"/>
  <c r="M1230" i="1"/>
  <c r="J1231" i="1"/>
  <c r="L1231" i="1"/>
  <c r="M1231" i="1"/>
  <c r="J1232" i="1"/>
  <c r="L1232" i="1"/>
  <c r="M1232" i="1"/>
  <c r="J1233" i="1"/>
  <c r="L1233" i="1"/>
  <c r="M1233" i="1"/>
  <c r="J1234" i="1"/>
  <c r="L1234" i="1"/>
  <c r="M1234" i="1"/>
  <c r="J1235" i="1"/>
  <c r="L1235" i="1"/>
  <c r="M1235" i="1"/>
  <c r="J1236" i="1"/>
  <c r="L1236" i="1"/>
  <c r="M1236" i="1"/>
  <c r="J1237" i="1"/>
  <c r="L1237" i="1"/>
  <c r="M1237" i="1"/>
  <c r="J1238" i="1"/>
  <c r="L1238" i="1"/>
  <c r="M1238" i="1"/>
  <c r="J1239" i="1"/>
  <c r="L1239" i="1"/>
  <c r="M1239" i="1"/>
  <c r="J1240" i="1"/>
  <c r="L1240" i="1"/>
  <c r="M1240" i="1"/>
  <c r="J1241" i="1"/>
  <c r="L1241" i="1"/>
  <c r="M1241" i="1"/>
  <c r="J1242" i="1"/>
  <c r="L1242" i="1"/>
  <c r="M1242" i="1"/>
  <c r="J1243" i="1"/>
  <c r="L1243" i="1"/>
  <c r="M1243" i="1"/>
  <c r="J1244" i="1"/>
  <c r="L1244" i="1"/>
  <c r="M1244" i="1"/>
  <c r="J1245" i="1"/>
  <c r="L1245" i="1"/>
  <c r="M1245" i="1"/>
  <c r="J1246" i="1"/>
  <c r="L1246" i="1"/>
  <c r="M1246" i="1"/>
  <c r="J1247" i="1"/>
  <c r="L1247" i="1"/>
  <c r="M1247" i="1"/>
  <c r="J1248" i="1"/>
  <c r="L1248" i="1"/>
  <c r="M1248" i="1"/>
  <c r="J1249" i="1"/>
  <c r="L1249" i="1"/>
  <c r="M1249" i="1"/>
  <c r="J1250" i="1"/>
  <c r="L1250" i="1"/>
  <c r="M1250" i="1"/>
  <c r="J1251" i="1"/>
  <c r="L1251" i="1"/>
  <c r="M1251" i="1"/>
  <c r="J1252" i="1"/>
  <c r="L1252" i="1"/>
  <c r="M1252" i="1"/>
  <c r="J1253" i="1"/>
  <c r="L1253" i="1"/>
  <c r="M1253" i="1"/>
  <c r="J1254" i="1"/>
  <c r="L1254" i="1"/>
  <c r="M1254" i="1"/>
  <c r="J1255" i="1"/>
  <c r="L1255" i="1"/>
  <c r="M1255" i="1"/>
  <c r="J1256" i="1"/>
  <c r="L1256" i="1"/>
  <c r="M1256" i="1"/>
  <c r="J1257" i="1"/>
  <c r="L1257" i="1"/>
  <c r="M1257" i="1"/>
  <c r="J1258" i="1"/>
  <c r="L1258" i="1"/>
  <c r="M1258" i="1"/>
  <c r="J1259" i="1"/>
  <c r="L1259" i="1"/>
  <c r="M1259" i="1"/>
  <c r="J1260" i="1"/>
  <c r="L1260" i="1"/>
  <c r="M1260" i="1"/>
  <c r="J1261" i="1"/>
  <c r="L1261" i="1"/>
  <c r="M1261" i="1"/>
  <c r="J1262" i="1"/>
  <c r="L1262" i="1"/>
  <c r="M1262" i="1"/>
  <c r="J1263" i="1"/>
  <c r="L1263" i="1"/>
  <c r="M1263" i="1"/>
  <c r="J1264" i="1"/>
  <c r="L1264" i="1"/>
  <c r="M1264" i="1"/>
  <c r="J1265" i="1"/>
  <c r="L1265" i="1"/>
  <c r="M1265" i="1"/>
  <c r="J1266" i="1"/>
  <c r="L1266" i="1"/>
  <c r="M1266" i="1"/>
  <c r="J1267" i="1"/>
  <c r="L1267" i="1"/>
  <c r="M1267" i="1"/>
  <c r="J1268" i="1"/>
  <c r="L1268" i="1"/>
  <c r="M1268" i="1"/>
  <c r="J1269" i="1"/>
  <c r="L1269" i="1"/>
  <c r="M1269" i="1"/>
  <c r="J1270" i="1"/>
  <c r="L1270" i="1"/>
  <c r="M1270" i="1"/>
  <c r="J1271" i="1"/>
  <c r="L1271" i="1"/>
  <c r="M1271" i="1"/>
  <c r="J1272" i="1"/>
  <c r="L1272" i="1"/>
  <c r="M1272" i="1"/>
  <c r="J1273" i="1"/>
  <c r="L1273" i="1"/>
  <c r="M1273" i="1"/>
  <c r="J1274" i="1"/>
  <c r="L1274" i="1"/>
  <c r="M1274" i="1"/>
  <c r="J1275" i="1"/>
  <c r="L1275" i="1"/>
  <c r="M1275" i="1"/>
  <c r="J1276" i="1"/>
  <c r="L1276" i="1"/>
  <c r="M1276" i="1"/>
  <c r="J1277" i="1"/>
  <c r="L1277" i="1"/>
  <c r="M1277" i="1"/>
  <c r="J1278" i="1"/>
  <c r="L1278" i="1"/>
  <c r="M1278" i="1"/>
  <c r="J1279" i="1"/>
  <c r="L1279" i="1"/>
  <c r="M1279" i="1"/>
  <c r="J1280" i="1"/>
  <c r="L1280" i="1"/>
  <c r="M1280" i="1"/>
  <c r="J1281" i="1"/>
  <c r="L1281" i="1"/>
  <c r="M1281" i="1"/>
  <c r="J1282" i="1"/>
  <c r="L1282" i="1"/>
  <c r="M1282" i="1"/>
  <c r="J1283" i="1"/>
  <c r="L1283" i="1"/>
  <c r="M1283" i="1"/>
  <c r="J1284" i="1"/>
  <c r="L1284" i="1"/>
  <c r="M1284" i="1"/>
  <c r="J1285" i="1"/>
  <c r="L1285" i="1"/>
  <c r="M1285" i="1"/>
  <c r="J1286" i="1"/>
  <c r="L1286" i="1"/>
  <c r="M1286" i="1"/>
  <c r="J1287" i="1"/>
  <c r="L1287" i="1"/>
  <c r="M1287" i="1"/>
  <c r="J1288" i="1"/>
  <c r="L1288" i="1"/>
  <c r="M1288" i="1"/>
  <c r="J1289" i="1"/>
  <c r="L1289" i="1"/>
  <c r="M1289" i="1"/>
  <c r="J1290" i="1"/>
  <c r="L1290" i="1"/>
  <c r="M1290" i="1"/>
  <c r="J1291" i="1"/>
  <c r="L1291" i="1"/>
  <c r="M1291" i="1"/>
  <c r="J1292" i="1"/>
  <c r="L1292" i="1"/>
  <c r="M1292" i="1"/>
  <c r="J1293" i="1"/>
  <c r="L1293" i="1"/>
  <c r="M1293" i="1"/>
  <c r="J1294" i="1"/>
  <c r="L1294" i="1"/>
  <c r="M1294" i="1"/>
  <c r="J1295" i="1"/>
  <c r="L1295" i="1"/>
  <c r="M1295" i="1"/>
  <c r="J1296" i="1"/>
  <c r="L1296" i="1"/>
  <c r="M1296" i="1"/>
  <c r="J1297" i="1"/>
  <c r="L1297" i="1"/>
  <c r="M1297" i="1"/>
  <c r="J1298" i="1"/>
  <c r="L1298" i="1"/>
  <c r="M1298" i="1"/>
  <c r="J1299" i="1"/>
  <c r="L1299" i="1"/>
  <c r="M1299" i="1"/>
  <c r="J1300" i="1"/>
  <c r="L1300" i="1"/>
  <c r="M1300" i="1"/>
  <c r="J1301" i="1"/>
  <c r="L1301" i="1"/>
  <c r="M1301" i="1"/>
  <c r="J1302" i="1"/>
  <c r="L1302" i="1"/>
  <c r="M1302" i="1"/>
  <c r="J1303" i="1"/>
  <c r="L1303" i="1"/>
  <c r="M1303" i="1"/>
  <c r="J1304" i="1"/>
  <c r="L1304" i="1"/>
  <c r="M1304" i="1"/>
  <c r="J1305" i="1"/>
  <c r="L1305" i="1"/>
  <c r="M1305" i="1"/>
  <c r="J1306" i="1"/>
  <c r="L1306" i="1"/>
  <c r="M1306" i="1"/>
  <c r="J1307" i="1"/>
  <c r="L1307" i="1"/>
  <c r="M1307" i="1"/>
  <c r="J1308" i="1"/>
  <c r="L1308" i="1"/>
  <c r="M1308" i="1"/>
  <c r="J1309" i="1"/>
  <c r="L1309" i="1"/>
  <c r="M1309" i="1"/>
  <c r="J1310" i="1"/>
  <c r="L1310" i="1"/>
  <c r="M1310" i="1"/>
  <c r="J1311" i="1"/>
  <c r="L1311" i="1"/>
  <c r="M1311" i="1"/>
  <c r="J1312" i="1"/>
  <c r="L1312" i="1"/>
  <c r="M1312" i="1"/>
  <c r="J1313" i="1"/>
  <c r="L1313" i="1"/>
  <c r="M1313" i="1"/>
  <c r="J1314" i="1"/>
  <c r="L1314" i="1"/>
  <c r="M1314" i="1"/>
  <c r="J1315" i="1"/>
  <c r="L1315" i="1"/>
  <c r="M1315" i="1"/>
  <c r="J1316" i="1"/>
  <c r="L1316" i="1"/>
  <c r="M1316" i="1"/>
  <c r="J1317" i="1"/>
  <c r="L1317" i="1"/>
  <c r="M1317" i="1"/>
  <c r="J1318" i="1"/>
  <c r="L1318" i="1"/>
  <c r="M1318" i="1"/>
  <c r="J1319" i="1"/>
  <c r="L1319" i="1"/>
  <c r="M1319" i="1"/>
  <c r="J1320" i="1"/>
  <c r="L1320" i="1"/>
  <c r="M1320" i="1"/>
  <c r="J1321" i="1"/>
  <c r="L1321" i="1"/>
  <c r="M1321" i="1"/>
  <c r="J1322" i="1"/>
  <c r="L1322" i="1"/>
  <c r="M1322" i="1"/>
  <c r="J1323" i="1"/>
  <c r="L1323" i="1"/>
  <c r="M1323" i="1"/>
  <c r="J1324" i="1"/>
  <c r="L1324" i="1"/>
  <c r="M1324" i="1"/>
  <c r="J1325" i="1"/>
  <c r="L1325" i="1"/>
  <c r="M1325" i="1"/>
  <c r="J1326" i="1"/>
  <c r="L1326" i="1"/>
  <c r="M1326" i="1"/>
  <c r="J1327" i="1"/>
  <c r="L1327" i="1"/>
  <c r="M1327" i="1"/>
  <c r="J1328" i="1"/>
  <c r="L1328" i="1"/>
  <c r="M1328" i="1"/>
  <c r="J1329" i="1"/>
  <c r="L1329" i="1"/>
  <c r="M1329" i="1"/>
  <c r="J1330" i="1"/>
  <c r="L1330" i="1"/>
  <c r="M1330" i="1"/>
  <c r="J1331" i="1"/>
  <c r="L1331" i="1"/>
  <c r="M1331" i="1"/>
  <c r="J1332" i="1"/>
  <c r="L1332" i="1"/>
  <c r="M1332" i="1"/>
  <c r="J1333" i="1"/>
  <c r="L1333" i="1"/>
  <c r="M1333" i="1"/>
  <c r="J1334" i="1"/>
  <c r="L1334" i="1"/>
  <c r="M1334" i="1"/>
  <c r="J1335" i="1"/>
  <c r="L1335" i="1"/>
  <c r="M1335" i="1"/>
  <c r="J1336" i="1"/>
  <c r="L1336" i="1"/>
  <c r="M1336" i="1"/>
  <c r="J1337" i="1"/>
  <c r="L1337" i="1"/>
  <c r="M1337" i="1"/>
  <c r="J1338" i="1"/>
  <c r="L1338" i="1"/>
  <c r="M1338" i="1"/>
  <c r="J1339" i="1"/>
  <c r="L1339" i="1"/>
  <c r="M1339" i="1"/>
  <c r="J1340" i="1"/>
  <c r="L1340" i="1"/>
  <c r="M1340" i="1"/>
  <c r="J1341" i="1"/>
  <c r="L1341" i="1"/>
  <c r="M1341" i="1"/>
  <c r="J1342" i="1"/>
  <c r="L1342" i="1"/>
  <c r="M1342" i="1"/>
  <c r="J1343" i="1"/>
  <c r="L1343" i="1"/>
  <c r="M1343" i="1"/>
  <c r="J1344" i="1"/>
  <c r="L1344" i="1"/>
  <c r="M1344" i="1"/>
  <c r="J1345" i="1"/>
  <c r="L1345" i="1"/>
  <c r="M1345" i="1"/>
  <c r="J1346" i="1"/>
  <c r="L1346" i="1"/>
  <c r="M1346" i="1"/>
  <c r="J1347" i="1"/>
  <c r="L1347" i="1"/>
  <c r="M1347" i="1"/>
  <c r="J1348" i="1"/>
  <c r="L1348" i="1"/>
  <c r="M1348" i="1"/>
  <c r="J1349" i="1"/>
  <c r="L1349" i="1"/>
  <c r="M1349" i="1"/>
  <c r="J1350" i="1"/>
  <c r="L1350" i="1"/>
  <c r="M1350" i="1"/>
  <c r="J1351" i="1"/>
  <c r="L1351" i="1"/>
  <c r="M1351" i="1"/>
  <c r="J1352" i="1"/>
  <c r="L1352" i="1"/>
  <c r="M1352" i="1"/>
  <c r="J1353" i="1"/>
  <c r="L1353" i="1"/>
  <c r="M1353" i="1"/>
  <c r="J1354" i="1"/>
  <c r="L1354" i="1"/>
  <c r="M1354" i="1"/>
  <c r="J1355" i="1"/>
  <c r="L1355" i="1"/>
  <c r="M1355" i="1"/>
  <c r="J1356" i="1"/>
  <c r="L1356" i="1"/>
  <c r="M1356" i="1"/>
  <c r="J1357" i="1"/>
  <c r="L1357" i="1"/>
  <c r="M1357" i="1"/>
  <c r="J1358" i="1"/>
  <c r="L1358" i="1"/>
  <c r="M1358" i="1"/>
  <c r="J1359" i="1"/>
  <c r="L1359" i="1"/>
  <c r="M1359" i="1"/>
  <c r="J1360" i="1"/>
  <c r="L1360" i="1"/>
  <c r="M1360" i="1"/>
  <c r="J1361" i="1"/>
  <c r="L1361" i="1"/>
  <c r="M1361" i="1"/>
  <c r="J1362" i="1"/>
  <c r="L1362" i="1"/>
  <c r="M1362" i="1"/>
  <c r="J1363" i="1"/>
  <c r="L1363" i="1"/>
  <c r="M1363" i="1"/>
  <c r="J1364" i="1"/>
  <c r="L1364" i="1"/>
  <c r="M1364" i="1"/>
  <c r="J1365" i="1"/>
  <c r="L1365" i="1"/>
  <c r="M1365" i="1"/>
  <c r="J1366" i="1"/>
  <c r="L1366" i="1"/>
  <c r="M1366" i="1"/>
  <c r="J1367" i="1"/>
  <c r="L1367" i="1"/>
  <c r="M1367" i="1"/>
  <c r="J1368" i="1"/>
  <c r="L1368" i="1"/>
  <c r="M1368" i="1"/>
  <c r="J1369" i="1"/>
  <c r="L1369" i="1"/>
  <c r="M1369" i="1"/>
  <c r="J1370" i="1"/>
  <c r="L1370" i="1"/>
  <c r="M1370" i="1"/>
  <c r="J1371" i="1"/>
  <c r="L1371" i="1"/>
  <c r="M1371" i="1"/>
  <c r="J1372" i="1"/>
  <c r="L1372" i="1"/>
  <c r="M1372" i="1"/>
  <c r="J1373" i="1"/>
  <c r="L1373" i="1"/>
  <c r="M1373" i="1"/>
  <c r="J1374" i="1"/>
  <c r="L1374" i="1"/>
  <c r="M1374" i="1"/>
  <c r="J1375" i="1"/>
  <c r="L1375" i="1"/>
  <c r="M1375" i="1"/>
  <c r="J1376" i="1"/>
  <c r="L1376" i="1"/>
  <c r="M1376" i="1"/>
  <c r="J1377" i="1"/>
  <c r="L1377" i="1"/>
  <c r="M1377" i="1"/>
  <c r="J1378" i="1"/>
  <c r="L1378" i="1"/>
  <c r="M1378" i="1"/>
  <c r="J1379" i="1"/>
  <c r="L1379" i="1"/>
  <c r="M1379" i="1"/>
  <c r="J1380" i="1"/>
  <c r="L1380" i="1"/>
  <c r="M1380" i="1"/>
  <c r="J1381" i="1"/>
  <c r="L1381" i="1"/>
  <c r="M1381" i="1"/>
  <c r="J1382" i="1"/>
  <c r="L1382" i="1"/>
  <c r="M1382" i="1"/>
  <c r="J1383" i="1"/>
  <c r="L1383" i="1"/>
  <c r="M1383" i="1"/>
  <c r="J1384" i="1"/>
  <c r="L1384" i="1"/>
  <c r="M1384" i="1"/>
  <c r="J1385" i="1"/>
  <c r="L1385" i="1"/>
  <c r="M1385" i="1"/>
  <c r="J1386" i="1"/>
  <c r="L1386" i="1"/>
  <c r="M1386" i="1"/>
  <c r="J1387" i="1"/>
  <c r="L1387" i="1"/>
  <c r="M1387" i="1"/>
  <c r="J1388" i="1"/>
  <c r="L1388" i="1"/>
  <c r="M1388" i="1"/>
  <c r="J1389" i="1"/>
  <c r="L1389" i="1"/>
  <c r="M1389" i="1"/>
  <c r="J1390" i="1"/>
  <c r="L1390" i="1"/>
  <c r="M1390" i="1"/>
  <c r="J1391" i="1"/>
  <c r="L1391" i="1"/>
  <c r="M1391" i="1"/>
  <c r="J1392" i="1"/>
  <c r="L1392" i="1"/>
  <c r="M1392" i="1"/>
  <c r="J1393" i="1"/>
  <c r="L1393" i="1"/>
  <c r="M1393" i="1"/>
  <c r="J1394" i="1"/>
  <c r="L1394" i="1"/>
  <c r="M1394" i="1"/>
  <c r="J1395" i="1"/>
  <c r="L1395" i="1"/>
  <c r="M1395" i="1"/>
  <c r="J1396" i="1"/>
  <c r="L1396" i="1"/>
  <c r="M1396" i="1"/>
  <c r="J1397" i="1"/>
  <c r="L1397" i="1"/>
  <c r="M1397" i="1"/>
  <c r="J1398" i="1"/>
  <c r="L1398" i="1"/>
  <c r="M1398" i="1"/>
  <c r="J1399" i="1"/>
  <c r="L1399" i="1"/>
  <c r="M1399" i="1"/>
  <c r="J1400" i="1"/>
  <c r="L1400" i="1"/>
  <c r="M1400" i="1"/>
  <c r="J1401" i="1"/>
  <c r="L1401" i="1"/>
  <c r="M1401" i="1"/>
  <c r="J1402" i="1"/>
  <c r="L1402" i="1"/>
  <c r="M1402" i="1"/>
  <c r="J1403" i="1"/>
  <c r="L1403" i="1"/>
  <c r="M1403" i="1"/>
  <c r="J1404" i="1"/>
  <c r="L1404" i="1"/>
  <c r="M1404" i="1"/>
  <c r="J1405" i="1"/>
  <c r="L1405" i="1"/>
  <c r="M1405" i="1"/>
  <c r="J1406" i="1"/>
  <c r="L1406" i="1"/>
  <c r="M1406" i="1"/>
  <c r="J1407" i="1"/>
  <c r="L1407" i="1"/>
  <c r="M1407" i="1"/>
  <c r="J1408" i="1"/>
  <c r="L1408" i="1"/>
  <c r="M1408" i="1"/>
  <c r="J1409" i="1"/>
  <c r="L1409" i="1"/>
  <c r="M1409" i="1"/>
  <c r="J1410" i="1"/>
  <c r="L1410" i="1"/>
  <c r="M1410" i="1"/>
  <c r="J1411" i="1"/>
  <c r="L1411" i="1"/>
  <c r="M1411" i="1"/>
  <c r="J1412" i="1"/>
  <c r="L1412" i="1"/>
  <c r="M1412" i="1"/>
  <c r="J1413" i="1"/>
  <c r="L1413" i="1"/>
  <c r="M1413" i="1"/>
  <c r="J1414" i="1"/>
  <c r="L1414" i="1"/>
  <c r="M1414" i="1"/>
  <c r="J1415" i="1"/>
  <c r="L1415" i="1"/>
  <c r="M1415" i="1"/>
  <c r="J1416" i="1"/>
  <c r="L1416" i="1"/>
  <c r="M1416" i="1"/>
  <c r="J1417" i="1"/>
  <c r="L1417" i="1"/>
  <c r="M1417" i="1"/>
  <c r="J1418" i="1"/>
  <c r="L1418" i="1"/>
  <c r="M1418" i="1"/>
  <c r="J1419" i="1"/>
  <c r="L1419" i="1"/>
  <c r="M1419" i="1"/>
  <c r="J1420" i="1"/>
  <c r="L1420" i="1"/>
  <c r="M1420" i="1"/>
  <c r="J1421" i="1"/>
  <c r="L1421" i="1"/>
  <c r="M1421" i="1"/>
  <c r="J1422" i="1"/>
  <c r="L1422" i="1"/>
  <c r="M1422" i="1"/>
  <c r="J1423" i="1"/>
  <c r="L1423" i="1"/>
  <c r="M1423" i="1"/>
  <c r="J1424" i="1"/>
  <c r="L1424" i="1"/>
  <c r="M1424" i="1"/>
  <c r="J1425" i="1"/>
  <c r="L1425" i="1"/>
  <c r="M1425" i="1"/>
  <c r="J1426" i="1"/>
  <c r="L1426" i="1"/>
  <c r="M1426" i="1"/>
  <c r="J1427" i="1"/>
  <c r="L1427" i="1"/>
  <c r="M1427" i="1"/>
  <c r="J1428" i="1"/>
  <c r="L1428" i="1"/>
  <c r="M1428" i="1"/>
  <c r="J1429" i="1"/>
  <c r="L1429" i="1"/>
  <c r="M1429" i="1"/>
  <c r="J1430" i="1"/>
  <c r="L1430" i="1"/>
  <c r="M1430" i="1"/>
  <c r="J1431" i="1"/>
  <c r="L1431" i="1"/>
  <c r="M1431" i="1"/>
  <c r="J1432" i="1"/>
  <c r="L1432" i="1"/>
  <c r="M1432" i="1"/>
  <c r="J1433" i="1"/>
  <c r="L1433" i="1"/>
  <c r="M1433" i="1"/>
  <c r="J1434" i="1"/>
  <c r="L1434" i="1"/>
  <c r="M1434" i="1"/>
  <c r="J1435" i="1"/>
  <c r="L1435" i="1"/>
  <c r="M1435" i="1"/>
  <c r="J1436" i="1"/>
  <c r="L1436" i="1"/>
  <c r="M1436" i="1"/>
  <c r="J1437" i="1"/>
  <c r="L1437" i="1"/>
  <c r="M1437" i="1"/>
  <c r="J1438" i="1"/>
  <c r="L1438" i="1"/>
  <c r="M1438" i="1"/>
  <c r="J1439" i="1"/>
  <c r="L1439" i="1"/>
  <c r="M1439" i="1"/>
  <c r="J1440" i="1"/>
  <c r="L1440" i="1"/>
  <c r="M1440" i="1"/>
  <c r="J1441" i="1"/>
  <c r="L1441" i="1"/>
  <c r="M1441" i="1"/>
  <c r="J1442" i="1"/>
  <c r="L1442" i="1"/>
  <c r="M1442" i="1"/>
  <c r="J1443" i="1"/>
  <c r="L1443" i="1"/>
  <c r="M1443" i="1"/>
  <c r="J1444" i="1"/>
  <c r="L1444" i="1"/>
  <c r="M1444" i="1"/>
  <c r="J1445" i="1"/>
  <c r="L1445" i="1"/>
  <c r="M1445" i="1"/>
  <c r="J1446" i="1"/>
  <c r="L1446" i="1"/>
  <c r="M1446" i="1"/>
  <c r="J1447" i="1"/>
  <c r="L1447" i="1"/>
  <c r="M1447" i="1"/>
  <c r="J1448" i="1"/>
  <c r="L1448" i="1"/>
  <c r="M1448" i="1"/>
  <c r="J1449" i="1"/>
  <c r="L1449" i="1"/>
  <c r="M1449" i="1"/>
  <c r="J1450" i="1"/>
  <c r="L1450" i="1"/>
  <c r="M1450" i="1"/>
  <c r="J1451" i="1"/>
  <c r="L1451" i="1"/>
  <c r="M1451" i="1"/>
  <c r="J1452" i="1"/>
  <c r="L1452" i="1"/>
  <c r="M1452" i="1"/>
  <c r="J1453" i="1"/>
  <c r="L1453" i="1"/>
  <c r="M1453" i="1"/>
  <c r="J1454" i="1"/>
  <c r="L1454" i="1"/>
  <c r="M1454" i="1"/>
  <c r="J1455" i="1"/>
  <c r="L1455" i="1"/>
  <c r="M1455" i="1"/>
  <c r="J1456" i="1"/>
  <c r="L1456" i="1"/>
  <c r="M1456" i="1"/>
  <c r="J1457" i="1"/>
  <c r="L1457" i="1"/>
  <c r="M1457" i="1"/>
  <c r="J1458" i="1"/>
  <c r="L1458" i="1"/>
  <c r="M1458" i="1"/>
  <c r="J1459" i="1"/>
  <c r="L1459" i="1"/>
  <c r="M1459" i="1"/>
  <c r="J1460" i="1"/>
  <c r="L1460" i="1"/>
  <c r="M1460" i="1"/>
  <c r="J1461" i="1"/>
  <c r="L1461" i="1"/>
  <c r="M1461" i="1"/>
  <c r="J1462" i="1"/>
  <c r="L1462" i="1"/>
  <c r="M1462" i="1"/>
  <c r="J1463" i="1"/>
  <c r="L1463" i="1"/>
  <c r="M1463" i="1"/>
  <c r="J1464" i="1"/>
  <c r="L1464" i="1"/>
  <c r="M1464" i="1"/>
  <c r="J1465" i="1"/>
  <c r="L1465" i="1"/>
  <c r="M1465" i="1"/>
  <c r="J1466" i="1"/>
  <c r="L1466" i="1"/>
  <c r="M1466" i="1"/>
  <c r="J1467" i="1"/>
  <c r="L1467" i="1"/>
  <c r="M1467" i="1"/>
  <c r="J1468" i="1"/>
  <c r="L1468" i="1"/>
  <c r="M1468" i="1"/>
  <c r="J1469" i="1"/>
  <c r="L1469" i="1"/>
  <c r="M1469" i="1"/>
  <c r="J1470" i="1"/>
  <c r="L1470" i="1"/>
  <c r="M1470" i="1"/>
  <c r="J1471" i="1"/>
  <c r="L1471" i="1"/>
  <c r="M1471" i="1"/>
  <c r="J1472" i="1"/>
  <c r="L1472" i="1"/>
  <c r="M1472" i="1"/>
  <c r="J1473" i="1"/>
  <c r="L1473" i="1"/>
  <c r="M1473" i="1"/>
  <c r="J1474" i="1"/>
  <c r="L1474" i="1"/>
  <c r="M1474" i="1"/>
  <c r="J1475" i="1"/>
  <c r="L1475" i="1"/>
  <c r="M1475" i="1"/>
  <c r="J1476" i="1"/>
  <c r="L1476" i="1"/>
  <c r="M1476" i="1"/>
  <c r="J1477" i="1"/>
  <c r="L1477" i="1"/>
  <c r="M1477" i="1"/>
  <c r="J1478" i="1"/>
  <c r="L1478" i="1"/>
  <c r="M1478" i="1"/>
  <c r="J1479" i="1"/>
  <c r="L1479" i="1"/>
  <c r="M1479" i="1"/>
  <c r="J1480" i="1"/>
  <c r="L1480" i="1"/>
  <c r="M1480" i="1"/>
  <c r="J1481" i="1"/>
  <c r="L1481" i="1"/>
  <c r="M1481" i="1"/>
  <c r="J1482" i="1"/>
  <c r="L1482" i="1"/>
  <c r="M1482" i="1"/>
  <c r="J1483" i="1"/>
  <c r="L1483" i="1"/>
  <c r="M1483" i="1"/>
  <c r="J1484" i="1"/>
  <c r="L1484" i="1"/>
  <c r="M1484" i="1"/>
  <c r="J1485" i="1"/>
  <c r="L1485" i="1"/>
  <c r="M1485" i="1"/>
  <c r="J1486" i="1"/>
  <c r="L1486" i="1"/>
  <c r="M1486" i="1"/>
  <c r="J1487" i="1"/>
  <c r="L1487" i="1"/>
  <c r="M1487" i="1"/>
  <c r="J1488" i="1"/>
  <c r="L1488" i="1"/>
  <c r="M1488" i="1"/>
  <c r="J1489" i="1"/>
  <c r="L1489" i="1"/>
  <c r="M1489" i="1"/>
  <c r="J1490" i="1"/>
  <c r="L1490" i="1"/>
  <c r="M1490" i="1"/>
  <c r="J1491" i="1"/>
  <c r="L1491" i="1"/>
  <c r="M1491" i="1"/>
  <c r="J1492" i="1"/>
  <c r="L1492" i="1"/>
  <c r="M1492" i="1"/>
  <c r="J1493" i="1"/>
  <c r="L1493" i="1"/>
  <c r="M1493" i="1"/>
  <c r="J1494" i="1"/>
  <c r="L1494" i="1"/>
  <c r="M1494" i="1"/>
  <c r="J1495" i="1"/>
  <c r="L1495" i="1"/>
  <c r="M1495" i="1"/>
  <c r="J1496" i="1"/>
  <c r="L1496" i="1"/>
  <c r="M1496" i="1"/>
  <c r="J1497" i="1"/>
  <c r="L1497" i="1"/>
  <c r="M1497" i="1"/>
  <c r="J1498" i="1"/>
  <c r="L1498" i="1"/>
  <c r="M1498" i="1"/>
  <c r="J1499" i="1"/>
  <c r="L1499" i="1"/>
  <c r="M1499" i="1"/>
  <c r="J1500" i="1"/>
  <c r="L1500" i="1"/>
  <c r="M1500" i="1"/>
  <c r="J1501" i="1"/>
  <c r="L1501" i="1"/>
  <c r="M1501" i="1"/>
  <c r="J1502" i="1"/>
  <c r="L1502" i="1"/>
  <c r="M1502" i="1"/>
  <c r="J1503" i="1"/>
  <c r="L1503" i="1"/>
  <c r="M1503" i="1"/>
  <c r="J1504" i="1"/>
  <c r="L1504" i="1"/>
  <c r="M1504" i="1"/>
  <c r="J1505" i="1"/>
  <c r="L1505" i="1"/>
  <c r="M1505" i="1"/>
  <c r="J1506" i="1"/>
  <c r="L1506" i="1"/>
  <c r="M1506" i="1"/>
  <c r="J1507" i="1"/>
  <c r="L1507" i="1"/>
  <c r="M1507" i="1"/>
  <c r="J1508" i="1"/>
  <c r="L1508" i="1"/>
  <c r="M1508" i="1"/>
  <c r="J1509" i="1"/>
  <c r="L1509" i="1"/>
  <c r="M1509" i="1"/>
  <c r="J1510" i="1"/>
  <c r="L1510" i="1"/>
  <c r="M1510" i="1"/>
  <c r="J1511" i="1"/>
  <c r="L1511" i="1"/>
  <c r="M1511" i="1"/>
  <c r="J1512" i="1"/>
  <c r="L1512" i="1"/>
  <c r="M1512" i="1"/>
  <c r="J1513" i="1"/>
  <c r="L1513" i="1"/>
  <c r="M1513" i="1"/>
  <c r="J1514" i="1"/>
  <c r="L1514" i="1"/>
  <c r="M1514" i="1"/>
  <c r="J1515" i="1"/>
  <c r="L1515" i="1"/>
  <c r="M1515" i="1"/>
  <c r="J1516" i="1"/>
  <c r="L1516" i="1"/>
  <c r="M1516" i="1"/>
  <c r="J1517" i="1"/>
  <c r="L1517" i="1"/>
  <c r="M1517" i="1"/>
  <c r="J1518" i="1"/>
  <c r="L1518" i="1"/>
  <c r="M1518" i="1"/>
  <c r="J1519" i="1"/>
  <c r="L1519" i="1"/>
  <c r="M1519" i="1"/>
  <c r="J1520" i="1"/>
  <c r="L1520" i="1"/>
  <c r="M1520" i="1"/>
  <c r="J1521" i="1"/>
  <c r="L1521" i="1"/>
  <c r="M1521" i="1"/>
  <c r="J1522" i="1"/>
  <c r="L1522" i="1"/>
  <c r="M1522" i="1"/>
  <c r="J1523" i="1"/>
  <c r="L1523" i="1"/>
  <c r="M1523" i="1"/>
  <c r="J1524" i="1"/>
  <c r="L1524" i="1"/>
  <c r="M1524" i="1"/>
  <c r="J1525" i="1"/>
  <c r="L1525" i="1"/>
  <c r="M1525" i="1"/>
  <c r="J1526" i="1"/>
  <c r="L1526" i="1"/>
  <c r="M1526" i="1"/>
  <c r="J1527" i="1"/>
  <c r="L1527" i="1"/>
  <c r="M1527" i="1"/>
  <c r="J1528" i="1"/>
  <c r="L1528" i="1"/>
  <c r="M1528" i="1"/>
  <c r="J1529" i="1"/>
  <c r="L1529" i="1"/>
  <c r="M1529" i="1"/>
  <c r="J1530" i="1"/>
  <c r="L1530" i="1"/>
  <c r="M1530" i="1"/>
  <c r="J1531" i="1"/>
  <c r="L1531" i="1"/>
  <c r="M1531" i="1"/>
  <c r="J1532" i="1"/>
  <c r="L1532" i="1"/>
  <c r="M1532" i="1"/>
  <c r="J1533" i="1"/>
  <c r="L1533" i="1"/>
  <c r="M1533" i="1"/>
  <c r="J1534" i="1"/>
  <c r="L1534" i="1"/>
  <c r="M1534" i="1"/>
  <c r="J1535" i="1"/>
  <c r="L1535" i="1"/>
  <c r="M1535" i="1"/>
  <c r="J1536" i="1"/>
  <c r="L1536" i="1"/>
  <c r="M1536" i="1"/>
  <c r="J1537" i="1"/>
  <c r="L1537" i="1"/>
  <c r="M1537" i="1"/>
  <c r="J1538" i="1"/>
  <c r="L1538" i="1"/>
  <c r="M1538" i="1"/>
  <c r="J1539" i="1"/>
  <c r="L1539" i="1"/>
  <c r="M1539" i="1"/>
  <c r="J1540" i="1"/>
  <c r="L1540" i="1"/>
  <c r="M1540" i="1"/>
  <c r="J1541" i="1"/>
  <c r="L1541" i="1"/>
  <c r="M1541" i="1"/>
  <c r="J1542" i="1"/>
  <c r="L1542" i="1"/>
  <c r="M1542" i="1"/>
  <c r="J1543" i="1"/>
  <c r="L1543" i="1"/>
  <c r="M1543" i="1"/>
  <c r="J1544" i="1"/>
  <c r="L1544" i="1"/>
  <c r="M1544" i="1"/>
  <c r="J1545" i="1"/>
  <c r="L1545" i="1"/>
  <c r="M1545" i="1"/>
  <c r="J1546" i="1"/>
  <c r="L1546" i="1"/>
  <c r="M1546" i="1"/>
  <c r="J1547" i="1"/>
  <c r="L1547" i="1"/>
  <c r="M1547" i="1"/>
  <c r="J1548" i="1"/>
  <c r="L1548" i="1"/>
  <c r="M1548" i="1"/>
  <c r="J1549" i="1"/>
  <c r="L1549" i="1"/>
  <c r="M1549" i="1"/>
  <c r="J1550" i="1"/>
  <c r="L1550" i="1"/>
  <c r="M1550" i="1"/>
  <c r="J1551" i="1"/>
  <c r="L1551" i="1"/>
  <c r="M1551" i="1"/>
  <c r="J1552" i="1"/>
  <c r="L1552" i="1"/>
  <c r="M1552" i="1"/>
  <c r="J1553" i="1"/>
  <c r="L1553" i="1"/>
  <c r="M1553" i="1"/>
  <c r="J1554" i="1"/>
  <c r="L1554" i="1"/>
  <c r="M1554" i="1"/>
  <c r="J1555" i="1"/>
  <c r="L1555" i="1"/>
  <c r="M1555" i="1"/>
  <c r="J1556" i="1"/>
  <c r="L1556" i="1"/>
  <c r="M1556" i="1"/>
  <c r="J1557" i="1"/>
  <c r="L1557" i="1"/>
  <c r="M1557" i="1"/>
  <c r="J1558" i="1"/>
  <c r="L1558" i="1"/>
  <c r="M1558" i="1"/>
  <c r="J1559" i="1"/>
  <c r="L1559" i="1"/>
  <c r="M1559" i="1"/>
  <c r="J1560" i="1"/>
  <c r="L1560" i="1"/>
  <c r="M1560" i="1"/>
  <c r="J1561" i="1"/>
  <c r="L1561" i="1"/>
  <c r="M1561" i="1"/>
  <c r="J1562" i="1"/>
  <c r="L1562" i="1"/>
  <c r="M1562" i="1"/>
  <c r="J1563" i="1"/>
  <c r="L1563" i="1"/>
  <c r="M1563" i="1"/>
  <c r="J1564" i="1"/>
  <c r="L1564" i="1"/>
  <c r="M1564" i="1"/>
  <c r="J1565" i="1"/>
  <c r="L1565" i="1"/>
  <c r="M1565" i="1"/>
  <c r="J1566" i="1"/>
  <c r="L1566" i="1"/>
  <c r="M1566" i="1"/>
  <c r="J1567" i="1"/>
  <c r="L1567" i="1"/>
  <c r="M1567" i="1"/>
  <c r="J1568" i="1"/>
  <c r="L1568" i="1"/>
  <c r="M1568" i="1"/>
  <c r="J1569" i="1"/>
  <c r="L1569" i="1"/>
  <c r="M1569" i="1"/>
  <c r="J1570" i="1"/>
  <c r="L1570" i="1"/>
  <c r="M1570" i="1"/>
  <c r="J1571" i="1"/>
  <c r="L1571" i="1"/>
  <c r="M1571" i="1"/>
  <c r="J1572" i="1"/>
  <c r="L1572" i="1"/>
  <c r="M1572" i="1"/>
  <c r="J1573" i="1"/>
  <c r="L1573" i="1"/>
  <c r="M1573" i="1"/>
  <c r="J1574" i="1"/>
  <c r="L1574" i="1"/>
  <c r="M1574" i="1"/>
  <c r="J1575" i="1"/>
  <c r="L1575" i="1"/>
  <c r="M1575" i="1"/>
  <c r="J1576" i="1"/>
  <c r="L1576" i="1"/>
  <c r="M1576" i="1"/>
  <c r="J1577" i="1"/>
  <c r="L1577" i="1"/>
  <c r="M1577" i="1"/>
  <c r="J1578" i="1"/>
  <c r="L1578" i="1"/>
  <c r="M1578" i="1"/>
  <c r="J1579" i="1"/>
  <c r="L1579" i="1"/>
  <c r="M1579" i="1"/>
  <c r="J1580" i="1"/>
  <c r="L1580" i="1"/>
  <c r="M1580" i="1"/>
  <c r="J1581" i="1"/>
  <c r="L1581" i="1"/>
  <c r="M1581" i="1"/>
  <c r="J1582" i="1"/>
  <c r="L1582" i="1"/>
  <c r="M1582" i="1"/>
  <c r="J1583" i="1"/>
  <c r="L1583" i="1"/>
  <c r="M1583" i="1"/>
  <c r="J1584" i="1"/>
  <c r="L1584" i="1"/>
  <c r="M1584" i="1"/>
  <c r="J1585" i="1"/>
  <c r="L1585" i="1"/>
  <c r="M1585" i="1"/>
  <c r="J1586" i="1"/>
  <c r="L1586" i="1"/>
  <c r="M1586" i="1"/>
  <c r="J1587" i="1"/>
  <c r="L1587" i="1"/>
  <c r="M1587" i="1"/>
  <c r="J1588" i="1"/>
  <c r="L1588" i="1"/>
  <c r="M1588" i="1"/>
  <c r="J1589" i="1"/>
  <c r="L1589" i="1"/>
  <c r="M1589" i="1"/>
  <c r="J1590" i="1"/>
  <c r="L1590" i="1"/>
  <c r="M1590" i="1"/>
  <c r="J1591" i="1"/>
  <c r="L1591" i="1"/>
  <c r="M1591" i="1"/>
  <c r="J1592" i="1"/>
  <c r="L1592" i="1"/>
  <c r="M1592" i="1"/>
  <c r="J1593" i="1"/>
  <c r="L1593" i="1"/>
  <c r="M1593" i="1"/>
  <c r="J1594" i="1"/>
  <c r="L1594" i="1"/>
  <c r="M1594" i="1"/>
  <c r="J1595" i="1"/>
  <c r="L1595" i="1"/>
  <c r="M1595" i="1"/>
  <c r="J1596" i="1"/>
  <c r="L1596" i="1"/>
  <c r="M1596" i="1"/>
  <c r="J1597" i="1"/>
  <c r="L1597" i="1"/>
  <c r="M1597" i="1"/>
  <c r="J1598" i="1"/>
  <c r="L1598" i="1"/>
  <c r="M1598" i="1"/>
  <c r="J1599" i="1"/>
  <c r="L1599" i="1"/>
  <c r="M1599" i="1"/>
  <c r="J1600" i="1"/>
  <c r="L1600" i="1"/>
  <c r="M1600" i="1"/>
  <c r="J1601" i="1"/>
  <c r="L1601" i="1"/>
  <c r="M1601" i="1"/>
  <c r="J1602" i="1"/>
  <c r="L1602" i="1"/>
  <c r="M1602" i="1"/>
  <c r="J1603" i="1"/>
  <c r="L1603" i="1"/>
  <c r="M1603" i="1"/>
  <c r="J1604" i="1"/>
  <c r="L1604" i="1"/>
  <c r="M1604" i="1"/>
  <c r="J1605" i="1"/>
  <c r="L1605" i="1"/>
  <c r="M1605" i="1"/>
  <c r="J1606" i="1"/>
  <c r="L1606" i="1"/>
  <c r="M1606" i="1"/>
  <c r="J1607" i="1"/>
  <c r="L1607" i="1"/>
  <c r="M1607" i="1"/>
  <c r="J1608" i="1"/>
  <c r="L1608" i="1"/>
  <c r="M1608" i="1"/>
  <c r="J1609" i="1"/>
  <c r="L1609" i="1"/>
  <c r="M1609" i="1"/>
  <c r="J1610" i="1"/>
  <c r="L1610" i="1"/>
  <c r="M1610" i="1"/>
  <c r="J1611" i="1"/>
  <c r="L1611" i="1"/>
  <c r="M1611" i="1"/>
  <c r="J1612" i="1"/>
  <c r="L1612" i="1"/>
  <c r="M1612" i="1"/>
  <c r="J1613" i="1"/>
  <c r="L1613" i="1"/>
  <c r="M1613" i="1"/>
  <c r="J1614" i="1"/>
  <c r="L1614" i="1"/>
  <c r="M1614" i="1"/>
  <c r="J1615" i="1"/>
  <c r="L1615" i="1"/>
  <c r="M1615" i="1"/>
  <c r="J1616" i="1"/>
  <c r="L1616" i="1"/>
  <c r="M1616" i="1"/>
  <c r="J1617" i="1"/>
  <c r="L1617" i="1"/>
  <c r="M1617" i="1"/>
  <c r="J1618" i="1"/>
  <c r="L1618" i="1"/>
  <c r="M1618" i="1"/>
  <c r="J1619" i="1"/>
  <c r="L1619" i="1"/>
  <c r="M1619" i="1"/>
  <c r="J1620" i="1"/>
  <c r="L1620" i="1"/>
  <c r="M1620" i="1"/>
  <c r="J1621" i="1"/>
  <c r="L1621" i="1"/>
  <c r="M1621" i="1"/>
  <c r="J1622" i="1"/>
  <c r="L1622" i="1"/>
  <c r="M1622" i="1"/>
  <c r="J1623" i="1"/>
  <c r="L1623" i="1"/>
  <c r="M1623" i="1"/>
  <c r="J1624" i="1"/>
  <c r="L1624" i="1"/>
  <c r="M1624" i="1"/>
  <c r="J1625" i="1"/>
  <c r="L1625" i="1"/>
  <c r="M1625" i="1"/>
  <c r="J1626" i="1"/>
  <c r="L1626" i="1"/>
  <c r="M1626" i="1"/>
  <c r="J1627" i="1"/>
  <c r="L1627" i="1"/>
  <c r="M1627" i="1"/>
  <c r="J1628" i="1"/>
  <c r="L1628" i="1"/>
  <c r="M1628" i="1"/>
  <c r="J1629" i="1"/>
  <c r="L1629" i="1"/>
  <c r="M1629" i="1"/>
  <c r="J1630" i="1"/>
  <c r="L1630" i="1"/>
  <c r="M1630" i="1"/>
  <c r="J1631" i="1"/>
  <c r="L1631" i="1"/>
  <c r="M1631" i="1"/>
  <c r="J1632" i="1"/>
  <c r="L1632" i="1"/>
  <c r="M1632" i="1"/>
  <c r="J1633" i="1"/>
  <c r="L1633" i="1"/>
  <c r="M1633" i="1"/>
  <c r="J1634" i="1"/>
  <c r="L1634" i="1"/>
  <c r="M1634" i="1"/>
  <c r="J1635" i="1"/>
  <c r="L1635" i="1"/>
  <c r="M1635" i="1"/>
  <c r="J1636" i="1"/>
  <c r="L1636" i="1"/>
  <c r="M1636" i="1"/>
  <c r="J1637" i="1"/>
  <c r="L1637" i="1"/>
  <c r="M1637" i="1"/>
  <c r="J1638" i="1"/>
  <c r="L1638" i="1"/>
  <c r="M1638" i="1"/>
  <c r="J1639" i="1"/>
  <c r="L1639" i="1"/>
  <c r="M1639" i="1"/>
  <c r="J1640" i="1"/>
  <c r="L1640" i="1"/>
  <c r="M1640" i="1"/>
  <c r="J1641" i="1"/>
  <c r="L1641" i="1"/>
  <c r="M1641" i="1"/>
  <c r="J1642" i="1"/>
  <c r="L1642" i="1"/>
  <c r="M1642" i="1"/>
  <c r="J1643" i="1"/>
  <c r="L1643" i="1"/>
  <c r="M1643" i="1"/>
  <c r="J1644" i="1"/>
  <c r="L1644" i="1"/>
  <c r="M1644" i="1"/>
  <c r="J1645" i="1"/>
  <c r="L1645" i="1"/>
  <c r="M1645" i="1"/>
  <c r="J1646" i="1"/>
  <c r="L1646" i="1"/>
  <c r="M1646" i="1"/>
  <c r="J1647" i="1"/>
  <c r="L1647" i="1"/>
  <c r="M1647" i="1"/>
  <c r="J1648" i="1"/>
  <c r="L1648" i="1"/>
  <c r="M1648" i="1"/>
  <c r="J1649" i="1"/>
  <c r="L1649" i="1"/>
  <c r="M1649" i="1"/>
  <c r="J1650" i="1"/>
  <c r="L1650" i="1"/>
  <c r="M1650" i="1"/>
  <c r="J1651" i="1"/>
  <c r="L1651" i="1"/>
  <c r="M1651" i="1"/>
  <c r="J1652" i="1"/>
  <c r="L1652" i="1"/>
  <c r="M1652" i="1"/>
  <c r="J1653" i="1"/>
  <c r="L1653" i="1"/>
  <c r="M1653" i="1"/>
  <c r="J1654" i="1"/>
  <c r="L1654" i="1"/>
  <c r="M1654" i="1"/>
  <c r="J1655" i="1"/>
  <c r="L1655" i="1"/>
  <c r="M1655" i="1"/>
  <c r="J1656" i="1"/>
  <c r="L1656" i="1"/>
  <c r="M1656" i="1"/>
  <c r="J1657" i="1"/>
  <c r="L1657" i="1"/>
  <c r="M1657" i="1"/>
  <c r="J1658" i="1"/>
  <c r="L1658" i="1"/>
  <c r="M1658" i="1"/>
  <c r="J1659" i="1"/>
  <c r="L1659" i="1"/>
  <c r="M1659" i="1"/>
  <c r="J1660" i="1"/>
  <c r="L1660" i="1"/>
  <c r="M1660" i="1"/>
  <c r="J1661" i="1"/>
  <c r="L1661" i="1"/>
  <c r="M1661" i="1"/>
  <c r="J1662" i="1"/>
  <c r="L1662" i="1"/>
  <c r="M1662" i="1"/>
  <c r="J1663" i="1"/>
  <c r="L1663" i="1"/>
  <c r="M1663" i="1"/>
  <c r="J1664" i="1"/>
  <c r="L1664" i="1"/>
  <c r="M1664" i="1"/>
  <c r="J1665" i="1"/>
  <c r="L1665" i="1"/>
  <c r="M1665" i="1"/>
  <c r="J1666" i="1"/>
  <c r="L1666" i="1"/>
  <c r="M1666" i="1"/>
  <c r="J1667" i="1"/>
  <c r="L1667" i="1"/>
  <c r="M1667" i="1"/>
  <c r="J1668" i="1"/>
  <c r="L1668" i="1"/>
  <c r="M1668" i="1"/>
  <c r="J1669" i="1"/>
  <c r="L1669" i="1"/>
  <c r="M1669" i="1"/>
  <c r="J1670" i="1"/>
  <c r="L1670" i="1"/>
  <c r="M1670" i="1"/>
  <c r="J1671" i="1"/>
  <c r="L1671" i="1"/>
  <c r="M1671" i="1"/>
  <c r="J1672" i="1"/>
  <c r="L1672" i="1"/>
  <c r="M1672" i="1"/>
  <c r="J1673" i="1"/>
  <c r="L1673" i="1"/>
  <c r="M1673" i="1"/>
  <c r="J1674" i="1"/>
  <c r="L1674" i="1"/>
  <c r="M1674" i="1"/>
  <c r="J1675" i="1"/>
  <c r="L1675" i="1"/>
  <c r="M1675" i="1"/>
  <c r="J1676" i="1"/>
  <c r="L1676" i="1"/>
  <c r="M1676" i="1"/>
  <c r="J1677" i="1"/>
  <c r="L1677" i="1"/>
  <c r="M1677" i="1"/>
  <c r="J1678" i="1"/>
  <c r="L1678" i="1"/>
  <c r="M1678" i="1"/>
  <c r="J1679" i="1"/>
  <c r="L1679" i="1"/>
  <c r="M1679" i="1"/>
  <c r="J1680" i="1"/>
  <c r="L1680" i="1"/>
  <c r="M1680" i="1"/>
  <c r="J1681" i="1"/>
  <c r="L1681" i="1"/>
  <c r="M1681" i="1"/>
  <c r="J1682" i="1"/>
  <c r="L1682" i="1"/>
  <c r="M1682" i="1"/>
  <c r="J1683" i="1"/>
  <c r="L1683" i="1"/>
  <c r="M1683" i="1"/>
  <c r="J1684" i="1"/>
  <c r="L1684" i="1"/>
  <c r="M1684" i="1"/>
  <c r="J1685" i="1"/>
  <c r="L1685" i="1"/>
  <c r="M1685" i="1"/>
  <c r="J1686" i="1"/>
  <c r="L1686" i="1"/>
  <c r="M1686" i="1"/>
  <c r="J1687" i="1"/>
  <c r="L1687" i="1"/>
  <c r="M1687" i="1"/>
  <c r="J1688" i="1"/>
  <c r="L1688" i="1"/>
  <c r="M1688" i="1"/>
  <c r="J1689" i="1"/>
  <c r="L1689" i="1"/>
  <c r="M1689" i="1"/>
  <c r="J1690" i="1"/>
  <c r="L1690" i="1"/>
  <c r="M1690" i="1"/>
  <c r="J1691" i="1"/>
  <c r="L1691" i="1"/>
  <c r="M1691" i="1"/>
  <c r="J1692" i="1"/>
  <c r="L1692" i="1"/>
  <c r="M1692" i="1"/>
  <c r="J1693" i="1"/>
  <c r="L1693" i="1"/>
  <c r="M1693" i="1"/>
  <c r="J1694" i="1"/>
  <c r="L1694" i="1"/>
  <c r="M1694" i="1"/>
  <c r="J1695" i="1"/>
  <c r="L1695" i="1"/>
  <c r="M1695" i="1"/>
  <c r="J1696" i="1"/>
  <c r="L1696" i="1"/>
  <c r="M1696" i="1"/>
  <c r="J1697" i="1"/>
  <c r="L1697" i="1"/>
  <c r="M1697" i="1"/>
  <c r="J1698" i="1"/>
  <c r="L1698" i="1"/>
  <c r="M1698" i="1"/>
  <c r="J1699" i="1"/>
  <c r="L1699" i="1"/>
  <c r="M1699" i="1"/>
  <c r="J1700" i="1"/>
  <c r="L1700" i="1"/>
  <c r="M1700" i="1"/>
  <c r="J1701" i="1"/>
  <c r="L1701" i="1"/>
  <c r="M1701" i="1"/>
  <c r="J1702" i="1"/>
  <c r="L1702" i="1"/>
  <c r="M1702" i="1"/>
  <c r="J1703" i="1"/>
  <c r="L1703" i="1"/>
  <c r="M1703" i="1"/>
  <c r="J1704" i="1"/>
  <c r="L1704" i="1"/>
  <c r="M1704" i="1"/>
  <c r="J1705" i="1"/>
  <c r="L1705" i="1"/>
  <c r="M1705" i="1"/>
  <c r="J1706" i="1"/>
  <c r="L1706" i="1"/>
  <c r="M1706" i="1"/>
  <c r="J1707" i="1"/>
  <c r="L1707" i="1"/>
  <c r="M1707" i="1"/>
  <c r="J1708" i="1"/>
  <c r="L1708" i="1"/>
  <c r="M1708" i="1"/>
  <c r="J1709" i="1"/>
  <c r="L1709" i="1"/>
  <c r="M1709" i="1"/>
  <c r="J1710" i="1"/>
  <c r="L1710" i="1"/>
  <c r="M1710" i="1"/>
  <c r="J1711" i="1"/>
  <c r="L1711" i="1"/>
  <c r="M1711" i="1"/>
  <c r="J1712" i="1"/>
  <c r="L1712" i="1"/>
  <c r="M1712" i="1"/>
  <c r="J1713" i="1"/>
  <c r="L1713" i="1"/>
  <c r="M1713" i="1"/>
  <c r="J1714" i="1"/>
  <c r="L1714" i="1"/>
  <c r="M1714" i="1"/>
  <c r="J1715" i="1"/>
  <c r="L1715" i="1"/>
  <c r="M1715" i="1"/>
  <c r="J1716" i="1"/>
  <c r="L1716" i="1"/>
  <c r="M1716" i="1"/>
  <c r="J1717" i="1"/>
  <c r="L1717" i="1"/>
  <c r="M1717" i="1"/>
  <c r="J1718" i="1"/>
  <c r="L1718" i="1"/>
  <c r="M1718" i="1"/>
  <c r="J1719" i="1"/>
  <c r="L1719" i="1"/>
  <c r="M1719" i="1"/>
  <c r="J1720" i="1"/>
  <c r="L1720" i="1"/>
  <c r="M1720" i="1"/>
  <c r="J1721" i="1"/>
  <c r="L1721" i="1"/>
  <c r="M1721" i="1"/>
  <c r="J1722" i="1"/>
  <c r="L1722" i="1"/>
  <c r="M1722" i="1"/>
  <c r="J1723" i="1"/>
  <c r="L1723" i="1"/>
  <c r="M1723" i="1"/>
  <c r="J1724" i="1"/>
  <c r="L1724" i="1"/>
  <c r="M1724" i="1"/>
  <c r="J1725" i="1"/>
  <c r="L1725" i="1"/>
  <c r="M1725" i="1"/>
  <c r="J1726" i="1"/>
  <c r="L1726" i="1"/>
  <c r="M1726" i="1"/>
  <c r="J1727" i="1"/>
  <c r="L1727" i="1"/>
  <c r="M1727" i="1"/>
  <c r="J1728" i="1"/>
  <c r="L1728" i="1"/>
  <c r="M1728" i="1"/>
  <c r="J1729" i="1"/>
  <c r="L1729" i="1"/>
  <c r="M1729" i="1"/>
  <c r="J1730" i="1"/>
  <c r="L1730" i="1"/>
  <c r="M1730" i="1"/>
  <c r="J1731" i="1"/>
  <c r="L1731" i="1"/>
  <c r="M1731" i="1"/>
  <c r="J1732" i="1"/>
  <c r="L1732" i="1"/>
  <c r="M1732" i="1"/>
  <c r="J1733" i="1"/>
  <c r="L1733" i="1"/>
  <c r="M1733" i="1"/>
  <c r="J1734" i="1"/>
  <c r="L1734" i="1"/>
  <c r="M1734" i="1"/>
  <c r="J1735" i="1"/>
  <c r="L1735" i="1"/>
  <c r="M1735" i="1"/>
  <c r="J1736" i="1"/>
  <c r="L1736" i="1"/>
  <c r="M1736" i="1"/>
  <c r="J1737" i="1"/>
  <c r="L1737" i="1"/>
  <c r="M1737" i="1"/>
  <c r="J1738" i="1"/>
  <c r="L1738" i="1"/>
  <c r="M1738" i="1"/>
  <c r="J1739" i="1"/>
  <c r="L1739" i="1"/>
  <c r="M1739" i="1"/>
  <c r="J1740" i="1"/>
  <c r="L1740" i="1"/>
  <c r="M1740" i="1"/>
  <c r="J1741" i="1"/>
  <c r="L1741" i="1"/>
  <c r="M1741" i="1"/>
  <c r="J1742" i="1"/>
  <c r="L1742" i="1"/>
  <c r="M1742" i="1"/>
  <c r="J1743" i="1"/>
  <c r="L1743" i="1"/>
  <c r="M1743" i="1"/>
  <c r="J1744" i="1"/>
  <c r="L1744" i="1"/>
  <c r="M1744" i="1"/>
  <c r="J1745" i="1"/>
  <c r="L1745" i="1"/>
  <c r="M1745" i="1"/>
  <c r="J1746" i="1"/>
  <c r="L1746" i="1"/>
  <c r="M1746" i="1"/>
  <c r="J1747" i="1"/>
  <c r="L1747" i="1"/>
  <c r="M1747" i="1"/>
  <c r="J1748" i="1"/>
  <c r="L1748" i="1"/>
  <c r="M1748" i="1"/>
  <c r="J1749" i="1"/>
  <c r="L1749" i="1"/>
  <c r="M1749" i="1"/>
  <c r="J1750" i="1"/>
  <c r="L1750" i="1"/>
  <c r="M1750" i="1"/>
  <c r="J1751" i="1"/>
  <c r="L1751" i="1"/>
  <c r="M1751" i="1"/>
  <c r="J1752" i="1"/>
  <c r="L1752" i="1"/>
  <c r="M1752" i="1"/>
  <c r="J1753" i="1"/>
  <c r="L1753" i="1"/>
  <c r="M1753" i="1"/>
  <c r="J1754" i="1"/>
  <c r="L1754" i="1"/>
  <c r="M1754" i="1"/>
  <c r="J1755" i="1"/>
  <c r="L1755" i="1"/>
  <c r="M1755" i="1"/>
  <c r="J1756" i="1"/>
  <c r="L1756" i="1"/>
  <c r="M1756" i="1"/>
  <c r="J1757" i="1"/>
  <c r="L1757" i="1"/>
  <c r="M1757" i="1"/>
  <c r="J1758" i="1"/>
  <c r="L1758" i="1"/>
  <c r="M1758" i="1"/>
  <c r="J1759" i="1"/>
  <c r="L1759" i="1"/>
  <c r="M1759" i="1"/>
  <c r="J1760" i="1"/>
  <c r="L1760" i="1"/>
  <c r="M1760" i="1"/>
  <c r="J1761" i="1"/>
  <c r="L1761" i="1"/>
  <c r="M1761" i="1"/>
  <c r="J1762" i="1"/>
  <c r="L1762" i="1"/>
  <c r="M1762" i="1"/>
  <c r="J1763" i="1"/>
  <c r="L1763" i="1"/>
  <c r="M1763" i="1"/>
  <c r="J1764" i="1"/>
  <c r="L1764" i="1"/>
  <c r="M1764" i="1"/>
  <c r="J1765" i="1"/>
  <c r="L1765" i="1"/>
  <c r="M1765" i="1"/>
  <c r="J1766" i="1"/>
  <c r="L1766" i="1"/>
  <c r="M1766" i="1"/>
  <c r="J1767" i="1"/>
  <c r="L1767" i="1"/>
  <c r="M1767" i="1"/>
  <c r="J1768" i="1"/>
  <c r="L1768" i="1"/>
  <c r="M1768" i="1"/>
  <c r="J1769" i="1"/>
  <c r="L1769" i="1"/>
  <c r="M1769" i="1"/>
  <c r="J1770" i="1"/>
  <c r="L1770" i="1"/>
  <c r="M1770" i="1"/>
  <c r="J1771" i="1"/>
  <c r="L1771" i="1"/>
  <c r="M1771" i="1"/>
  <c r="J1772" i="1"/>
  <c r="L1772" i="1"/>
  <c r="M1772" i="1"/>
  <c r="J1773" i="1"/>
  <c r="L1773" i="1"/>
  <c r="M1773" i="1"/>
  <c r="J1774" i="1"/>
  <c r="L1774" i="1"/>
  <c r="M1774" i="1"/>
  <c r="J1775" i="1"/>
  <c r="L1775" i="1"/>
  <c r="M1775" i="1"/>
  <c r="J1776" i="1"/>
  <c r="L1776" i="1"/>
  <c r="M1776" i="1"/>
  <c r="J1777" i="1"/>
  <c r="L1777" i="1"/>
  <c r="M1777" i="1"/>
  <c r="J1778" i="1"/>
  <c r="L1778" i="1"/>
  <c r="M1778" i="1"/>
  <c r="J1779" i="1"/>
  <c r="L1779" i="1"/>
  <c r="M1779" i="1"/>
  <c r="J1780" i="1"/>
  <c r="L1780" i="1"/>
  <c r="M1780" i="1"/>
  <c r="J1781" i="1"/>
  <c r="L1781" i="1"/>
  <c r="M1781" i="1"/>
  <c r="J1782" i="1"/>
  <c r="L1782" i="1"/>
  <c r="M1782" i="1"/>
  <c r="J1783" i="1"/>
  <c r="L1783" i="1"/>
  <c r="M1783" i="1"/>
  <c r="J1784" i="1"/>
  <c r="L1784" i="1"/>
  <c r="M1784" i="1"/>
  <c r="J1785" i="1"/>
  <c r="L1785" i="1"/>
  <c r="M1785" i="1"/>
  <c r="J1786" i="1"/>
  <c r="L1786" i="1"/>
  <c r="M1786" i="1"/>
  <c r="J1787" i="1"/>
  <c r="L1787" i="1"/>
  <c r="M1787" i="1"/>
  <c r="J1788" i="1"/>
  <c r="L1788" i="1"/>
  <c r="M1788" i="1"/>
  <c r="J1789" i="1"/>
  <c r="L1789" i="1"/>
  <c r="M1789" i="1"/>
  <c r="J1790" i="1"/>
  <c r="L1790" i="1"/>
  <c r="M1790" i="1"/>
  <c r="J1791" i="1"/>
  <c r="L1791" i="1"/>
  <c r="M1791" i="1"/>
  <c r="J1792" i="1"/>
  <c r="L1792" i="1"/>
  <c r="M1792" i="1"/>
  <c r="J1793" i="1"/>
  <c r="L1793" i="1"/>
  <c r="M1793" i="1"/>
  <c r="J1794" i="1"/>
  <c r="L1794" i="1"/>
  <c r="M1794" i="1"/>
  <c r="J1795" i="1"/>
  <c r="L1795" i="1"/>
  <c r="M1795" i="1"/>
  <c r="J1796" i="1"/>
  <c r="L1796" i="1"/>
  <c r="M1796" i="1"/>
  <c r="J1797" i="1"/>
  <c r="L1797" i="1"/>
  <c r="M1797" i="1"/>
  <c r="J1798" i="1"/>
  <c r="L1798" i="1"/>
  <c r="M1798" i="1"/>
  <c r="J1799" i="1"/>
  <c r="L1799" i="1"/>
  <c r="M1799" i="1"/>
  <c r="J1800" i="1"/>
  <c r="L1800" i="1"/>
  <c r="M1800" i="1"/>
  <c r="J1801" i="1"/>
  <c r="L1801" i="1"/>
  <c r="M1801" i="1"/>
  <c r="J1802" i="1"/>
  <c r="L1802" i="1"/>
  <c r="M1802" i="1"/>
  <c r="J1803" i="1"/>
  <c r="L1803" i="1"/>
  <c r="M1803" i="1"/>
  <c r="J1804" i="1"/>
  <c r="L1804" i="1"/>
  <c r="M1804" i="1"/>
  <c r="J1805" i="1"/>
  <c r="L1805" i="1"/>
  <c r="M1805" i="1"/>
  <c r="J1806" i="1"/>
  <c r="L1806" i="1"/>
  <c r="M1806" i="1"/>
  <c r="J1807" i="1"/>
  <c r="L1807" i="1"/>
  <c r="M1807" i="1"/>
  <c r="J1808" i="1"/>
  <c r="L1808" i="1"/>
  <c r="M1808" i="1"/>
  <c r="J1809" i="1"/>
  <c r="L1809" i="1"/>
  <c r="M1809" i="1"/>
  <c r="J1810" i="1"/>
  <c r="L1810" i="1"/>
  <c r="M1810" i="1"/>
  <c r="J1811" i="1"/>
  <c r="L1811" i="1"/>
  <c r="M1811" i="1"/>
  <c r="J1812" i="1"/>
  <c r="L1812" i="1"/>
  <c r="M1812" i="1"/>
  <c r="J1813" i="1"/>
  <c r="L1813" i="1"/>
  <c r="M1813" i="1"/>
  <c r="J1814" i="1"/>
  <c r="L1814" i="1"/>
  <c r="M1814" i="1"/>
  <c r="J1815" i="1"/>
  <c r="L1815" i="1"/>
  <c r="M1815" i="1"/>
  <c r="J1816" i="1"/>
  <c r="L1816" i="1"/>
  <c r="M1816" i="1"/>
  <c r="J1817" i="1"/>
  <c r="L1817" i="1"/>
  <c r="M1817" i="1"/>
  <c r="J1818" i="1"/>
  <c r="L1818" i="1"/>
  <c r="M1818" i="1"/>
  <c r="J1819" i="1"/>
  <c r="L1819" i="1"/>
  <c r="M1819" i="1"/>
  <c r="J1820" i="1"/>
  <c r="L1820" i="1"/>
  <c r="M1820" i="1"/>
  <c r="J1821" i="1"/>
  <c r="L1821" i="1"/>
  <c r="M1821" i="1"/>
  <c r="J1822" i="1"/>
  <c r="L1822" i="1"/>
  <c r="M1822" i="1"/>
  <c r="J1823" i="1"/>
  <c r="L1823" i="1"/>
  <c r="M1823" i="1"/>
  <c r="J1824" i="1"/>
  <c r="L1824" i="1"/>
  <c r="M1824" i="1"/>
  <c r="J1825" i="1"/>
  <c r="L1825" i="1"/>
  <c r="M1825" i="1"/>
  <c r="J1826" i="1"/>
  <c r="L1826" i="1"/>
  <c r="M1826" i="1"/>
  <c r="J1827" i="1"/>
  <c r="L1827" i="1"/>
  <c r="M1827" i="1"/>
  <c r="J1828" i="1"/>
  <c r="L1828" i="1"/>
  <c r="M1828" i="1"/>
  <c r="J1829" i="1"/>
  <c r="L1829" i="1"/>
  <c r="M1829" i="1"/>
  <c r="J1830" i="1"/>
  <c r="L1830" i="1"/>
  <c r="M1830" i="1"/>
  <c r="J1831" i="1"/>
  <c r="L1831" i="1"/>
  <c r="M1831" i="1"/>
  <c r="J1832" i="1"/>
  <c r="L1832" i="1"/>
  <c r="M1832" i="1"/>
  <c r="J1833" i="1"/>
  <c r="L1833" i="1"/>
  <c r="M1833" i="1"/>
  <c r="J1834" i="1"/>
  <c r="L1834" i="1"/>
  <c r="M1834" i="1"/>
  <c r="J1835" i="1"/>
  <c r="L1835" i="1"/>
  <c r="M1835" i="1"/>
  <c r="J1836" i="1"/>
  <c r="L1836" i="1"/>
  <c r="M1836" i="1"/>
  <c r="J1837" i="1"/>
  <c r="L1837" i="1"/>
  <c r="M1837" i="1"/>
  <c r="J1838" i="1"/>
  <c r="L1838" i="1"/>
  <c r="M1838" i="1"/>
  <c r="J1839" i="1"/>
  <c r="L1839" i="1"/>
  <c r="M1839" i="1"/>
  <c r="J1840" i="1"/>
  <c r="L1840" i="1"/>
  <c r="M1840" i="1"/>
  <c r="J1841" i="1"/>
  <c r="L1841" i="1"/>
  <c r="M1841" i="1"/>
  <c r="J1842" i="1"/>
  <c r="L1842" i="1"/>
  <c r="M1842" i="1"/>
  <c r="J1843" i="1"/>
  <c r="L1843" i="1"/>
  <c r="M1843" i="1"/>
  <c r="J1844" i="1"/>
  <c r="L1844" i="1"/>
  <c r="M1844" i="1"/>
  <c r="J1845" i="1"/>
  <c r="L1845" i="1"/>
  <c r="M1845" i="1"/>
  <c r="J1846" i="1"/>
  <c r="L1846" i="1"/>
  <c r="M1846" i="1"/>
  <c r="J1847" i="1"/>
  <c r="L1847" i="1"/>
  <c r="M1847" i="1"/>
  <c r="J1848" i="1"/>
  <c r="L1848" i="1"/>
  <c r="M1848" i="1"/>
  <c r="J1849" i="1"/>
  <c r="L1849" i="1"/>
  <c r="M1849" i="1"/>
  <c r="J1850" i="1"/>
  <c r="L1850" i="1"/>
  <c r="M1850" i="1"/>
  <c r="J1851" i="1"/>
  <c r="L1851" i="1"/>
  <c r="M1851" i="1"/>
  <c r="J1852" i="1"/>
  <c r="L1852" i="1"/>
  <c r="M1852" i="1"/>
  <c r="J1853" i="1"/>
  <c r="L1853" i="1"/>
  <c r="M1853" i="1"/>
  <c r="J1854" i="1"/>
  <c r="L1854" i="1"/>
  <c r="M1854" i="1"/>
  <c r="J1855" i="1"/>
  <c r="L1855" i="1"/>
  <c r="M1855" i="1"/>
  <c r="J1856" i="1"/>
  <c r="L1856" i="1"/>
  <c r="M1856" i="1"/>
  <c r="J1857" i="1"/>
  <c r="L1857" i="1"/>
  <c r="M1857" i="1"/>
  <c r="J1858" i="1"/>
  <c r="L1858" i="1"/>
  <c r="M1858" i="1"/>
  <c r="J1859" i="1"/>
  <c r="L1859" i="1"/>
  <c r="M1859" i="1"/>
  <c r="J1860" i="1"/>
  <c r="L1860" i="1"/>
  <c r="M1860" i="1"/>
  <c r="J1861" i="1"/>
  <c r="L1861" i="1"/>
  <c r="M1861" i="1"/>
  <c r="J1862" i="1"/>
  <c r="L1862" i="1"/>
  <c r="M1862" i="1"/>
  <c r="J1863" i="1"/>
  <c r="L1863" i="1"/>
  <c r="M1863" i="1"/>
  <c r="J1864" i="1"/>
  <c r="L1864" i="1"/>
  <c r="M1864" i="1"/>
  <c r="J1865" i="1"/>
  <c r="L1865" i="1"/>
  <c r="M1865" i="1"/>
  <c r="J1866" i="1"/>
  <c r="L1866" i="1"/>
  <c r="M1866" i="1"/>
  <c r="J1867" i="1"/>
  <c r="L1867" i="1"/>
  <c r="M1867" i="1"/>
  <c r="J1868" i="1"/>
  <c r="L1868" i="1"/>
  <c r="M1868" i="1"/>
  <c r="J1869" i="1"/>
  <c r="L1869" i="1"/>
  <c r="M1869" i="1"/>
  <c r="J1870" i="1"/>
  <c r="L1870" i="1"/>
  <c r="M1870" i="1"/>
  <c r="J1871" i="1"/>
  <c r="L1871" i="1"/>
  <c r="M1871" i="1"/>
  <c r="J1872" i="1"/>
  <c r="L1872" i="1"/>
  <c r="M1872" i="1"/>
  <c r="J1873" i="1"/>
  <c r="L1873" i="1"/>
  <c r="M1873" i="1"/>
  <c r="J1874" i="1"/>
  <c r="L1874" i="1"/>
  <c r="M1874" i="1"/>
  <c r="J1875" i="1"/>
  <c r="L1875" i="1"/>
  <c r="M1875" i="1"/>
  <c r="J1876" i="1"/>
  <c r="L1876" i="1"/>
  <c r="M1876" i="1"/>
  <c r="J1877" i="1"/>
  <c r="L1877" i="1"/>
  <c r="M1877" i="1"/>
  <c r="J1878" i="1"/>
  <c r="L1878" i="1"/>
  <c r="M1878" i="1"/>
  <c r="J1879" i="1"/>
  <c r="L1879" i="1"/>
  <c r="M1879" i="1"/>
  <c r="J1880" i="1"/>
  <c r="L1880" i="1"/>
  <c r="M1880" i="1"/>
  <c r="J1881" i="1"/>
  <c r="L1881" i="1"/>
  <c r="M1881" i="1"/>
  <c r="J1882" i="1"/>
  <c r="L1882" i="1"/>
  <c r="M1882" i="1"/>
  <c r="J1883" i="1"/>
  <c r="L1883" i="1"/>
  <c r="M1883" i="1"/>
  <c r="J1884" i="1"/>
  <c r="L1884" i="1"/>
  <c r="M1884" i="1"/>
  <c r="J1885" i="1"/>
  <c r="L1885" i="1"/>
  <c r="M1885" i="1"/>
  <c r="J1886" i="1"/>
  <c r="L1886" i="1"/>
  <c r="M1886" i="1"/>
  <c r="J1887" i="1"/>
  <c r="L1887" i="1"/>
  <c r="M1887" i="1"/>
  <c r="J1888" i="1"/>
  <c r="L1888" i="1"/>
  <c r="M1888" i="1"/>
  <c r="J1889" i="1"/>
  <c r="L1889" i="1"/>
  <c r="M1889" i="1"/>
  <c r="J1890" i="1"/>
  <c r="L1890" i="1"/>
  <c r="M1890" i="1"/>
  <c r="J1891" i="1"/>
  <c r="L1891" i="1"/>
  <c r="M1891" i="1"/>
  <c r="J1892" i="1"/>
  <c r="L1892" i="1"/>
  <c r="M1892" i="1"/>
  <c r="J1893" i="1"/>
  <c r="L1893" i="1"/>
  <c r="M1893" i="1"/>
  <c r="J1894" i="1"/>
  <c r="L1894" i="1"/>
  <c r="M1894" i="1"/>
  <c r="J1895" i="1"/>
  <c r="L1895" i="1"/>
  <c r="M1895" i="1"/>
  <c r="J1896" i="1"/>
  <c r="L1896" i="1"/>
  <c r="M1896" i="1"/>
  <c r="J1897" i="1"/>
  <c r="L1897" i="1"/>
  <c r="M1897" i="1"/>
  <c r="J1898" i="1"/>
  <c r="L1898" i="1"/>
  <c r="M1898" i="1"/>
  <c r="J1899" i="1"/>
  <c r="L1899" i="1"/>
  <c r="M1899" i="1"/>
  <c r="J1900" i="1"/>
  <c r="L1900" i="1"/>
  <c r="M1900" i="1"/>
  <c r="J1901" i="1"/>
  <c r="L1901" i="1"/>
  <c r="M1901" i="1"/>
  <c r="J1902" i="1"/>
  <c r="L1902" i="1"/>
  <c r="M1902" i="1"/>
  <c r="J1903" i="1"/>
  <c r="L1903" i="1"/>
  <c r="M1903" i="1"/>
  <c r="J1904" i="1"/>
  <c r="L1904" i="1"/>
  <c r="M1904" i="1"/>
  <c r="J1905" i="1"/>
  <c r="L1905" i="1"/>
  <c r="M1905" i="1"/>
  <c r="J1906" i="1"/>
  <c r="L1906" i="1"/>
  <c r="M1906" i="1"/>
  <c r="J1907" i="1"/>
  <c r="L1907" i="1"/>
  <c r="M1907" i="1"/>
  <c r="J1908" i="1"/>
  <c r="L1908" i="1"/>
  <c r="M1908" i="1"/>
  <c r="J1909" i="1"/>
  <c r="L1909" i="1"/>
  <c r="M1909" i="1"/>
  <c r="J1910" i="1"/>
  <c r="L1910" i="1"/>
  <c r="M1910" i="1"/>
  <c r="J1911" i="1"/>
  <c r="L1911" i="1"/>
  <c r="M1911" i="1"/>
  <c r="J1912" i="1"/>
  <c r="L1912" i="1"/>
  <c r="M1912" i="1"/>
  <c r="J1913" i="1"/>
  <c r="L1913" i="1"/>
  <c r="M1913" i="1"/>
  <c r="J1914" i="1"/>
  <c r="L1914" i="1"/>
  <c r="M1914" i="1"/>
  <c r="J1915" i="1"/>
  <c r="L1915" i="1"/>
  <c r="M1915" i="1"/>
  <c r="J1916" i="1"/>
  <c r="L1916" i="1"/>
  <c r="M1916" i="1"/>
  <c r="J1917" i="1"/>
  <c r="L1917" i="1"/>
  <c r="M1917" i="1"/>
  <c r="J1918" i="1"/>
  <c r="L1918" i="1"/>
  <c r="M1918" i="1"/>
  <c r="J1919" i="1"/>
  <c r="L1919" i="1"/>
  <c r="M1919" i="1"/>
  <c r="J1920" i="1"/>
  <c r="L1920" i="1"/>
  <c r="M1920" i="1"/>
  <c r="J1921" i="1"/>
  <c r="L1921" i="1"/>
  <c r="M1921" i="1"/>
  <c r="J1922" i="1"/>
  <c r="L1922" i="1"/>
  <c r="M1922" i="1"/>
  <c r="J1923" i="1"/>
  <c r="L1923" i="1"/>
  <c r="M1923" i="1"/>
  <c r="J1924" i="1"/>
  <c r="L1924" i="1"/>
  <c r="M1924" i="1"/>
  <c r="J1925" i="1"/>
  <c r="L1925" i="1"/>
  <c r="M1925" i="1"/>
  <c r="J1926" i="1"/>
  <c r="L1926" i="1"/>
  <c r="M1926" i="1"/>
  <c r="J1927" i="1"/>
  <c r="L1927" i="1"/>
  <c r="M1927" i="1"/>
  <c r="J1928" i="1"/>
  <c r="L1928" i="1"/>
  <c r="M1928" i="1"/>
  <c r="J1929" i="1"/>
  <c r="L1929" i="1"/>
  <c r="M1929" i="1"/>
  <c r="J1930" i="1"/>
  <c r="L1930" i="1"/>
  <c r="M1930" i="1"/>
  <c r="J1931" i="1"/>
  <c r="L1931" i="1"/>
  <c r="M1931" i="1"/>
  <c r="J1932" i="1"/>
  <c r="L1932" i="1"/>
  <c r="M1932" i="1"/>
  <c r="J1933" i="1"/>
  <c r="L1933" i="1"/>
  <c r="M1933" i="1"/>
  <c r="J1934" i="1"/>
  <c r="L1934" i="1"/>
  <c r="M1934" i="1"/>
  <c r="J1935" i="1"/>
  <c r="L1935" i="1"/>
  <c r="M1935" i="1"/>
  <c r="J1936" i="1"/>
  <c r="L1936" i="1"/>
  <c r="M1936" i="1"/>
  <c r="J1937" i="1"/>
  <c r="L1937" i="1"/>
  <c r="M1937" i="1"/>
  <c r="J1938" i="1"/>
  <c r="L1938" i="1"/>
  <c r="M1938" i="1"/>
  <c r="J1939" i="1"/>
  <c r="L1939" i="1"/>
  <c r="M1939" i="1"/>
  <c r="J1940" i="1"/>
  <c r="L1940" i="1"/>
  <c r="M1940" i="1"/>
  <c r="J1941" i="1"/>
  <c r="L1941" i="1"/>
  <c r="M1941" i="1"/>
  <c r="J1942" i="1"/>
  <c r="L1942" i="1"/>
  <c r="M1942" i="1"/>
  <c r="J1943" i="1"/>
  <c r="L1943" i="1"/>
  <c r="M1943" i="1"/>
  <c r="J1944" i="1"/>
  <c r="L1944" i="1"/>
  <c r="M1944" i="1"/>
  <c r="J1945" i="1"/>
  <c r="L1945" i="1"/>
  <c r="M1945" i="1"/>
  <c r="J1946" i="1"/>
  <c r="L1946" i="1"/>
  <c r="M1946" i="1"/>
  <c r="J1947" i="1"/>
  <c r="L1947" i="1"/>
  <c r="M1947" i="1"/>
  <c r="J1948" i="1"/>
  <c r="L1948" i="1"/>
  <c r="M1948" i="1"/>
  <c r="J1949" i="1"/>
  <c r="L1949" i="1"/>
  <c r="M1949" i="1"/>
  <c r="J1950" i="1"/>
  <c r="L1950" i="1"/>
  <c r="M1950" i="1"/>
  <c r="J1951" i="1"/>
  <c r="L1951" i="1"/>
  <c r="M1951" i="1"/>
  <c r="J1952" i="1"/>
  <c r="L1952" i="1"/>
  <c r="M1952" i="1"/>
  <c r="J1953" i="1"/>
  <c r="L1953" i="1"/>
  <c r="M1953" i="1"/>
  <c r="J1954" i="1"/>
  <c r="L1954" i="1"/>
  <c r="M1954" i="1"/>
  <c r="J1955" i="1"/>
  <c r="L1955" i="1"/>
  <c r="M1955" i="1"/>
  <c r="J1956" i="1"/>
  <c r="L1956" i="1"/>
  <c r="M1956" i="1"/>
  <c r="J1957" i="1"/>
  <c r="L1957" i="1"/>
  <c r="M1957" i="1"/>
  <c r="J1958" i="1"/>
  <c r="L1958" i="1"/>
  <c r="M1958" i="1"/>
  <c r="J1959" i="1"/>
  <c r="L1959" i="1"/>
  <c r="M1959" i="1"/>
  <c r="J1960" i="1"/>
  <c r="L1960" i="1"/>
  <c r="M1960" i="1"/>
  <c r="J1961" i="1"/>
  <c r="L1961" i="1"/>
  <c r="M1961" i="1"/>
  <c r="J1962" i="1"/>
  <c r="L1962" i="1"/>
  <c r="M1962" i="1"/>
  <c r="J1963" i="1"/>
  <c r="L1963" i="1"/>
  <c r="M1963" i="1"/>
  <c r="J1964" i="1"/>
  <c r="L1964" i="1"/>
  <c r="M1964" i="1"/>
  <c r="J1965" i="1"/>
  <c r="L1965" i="1"/>
  <c r="M1965" i="1"/>
  <c r="J1966" i="1"/>
  <c r="L1966" i="1"/>
  <c r="M1966" i="1"/>
  <c r="J1967" i="1"/>
  <c r="L1967" i="1"/>
  <c r="M1967" i="1"/>
  <c r="J1968" i="1"/>
  <c r="L1968" i="1"/>
  <c r="M1968" i="1"/>
  <c r="J1969" i="1"/>
  <c r="L1969" i="1"/>
  <c r="M1969" i="1"/>
  <c r="J1970" i="1"/>
  <c r="L1970" i="1"/>
  <c r="M1970" i="1"/>
  <c r="J1971" i="1"/>
  <c r="L1971" i="1"/>
  <c r="M1971" i="1"/>
  <c r="J1972" i="1"/>
  <c r="L1972" i="1"/>
  <c r="M1972" i="1"/>
  <c r="J1973" i="1"/>
  <c r="L1973" i="1"/>
  <c r="M1973" i="1"/>
  <c r="J1974" i="1"/>
  <c r="L1974" i="1"/>
  <c r="M1974" i="1"/>
  <c r="J1975" i="1"/>
  <c r="L1975" i="1"/>
  <c r="M1975" i="1"/>
  <c r="J1976" i="1"/>
  <c r="L1976" i="1"/>
  <c r="M1976" i="1"/>
  <c r="J1977" i="1"/>
  <c r="L1977" i="1"/>
  <c r="M1977" i="1"/>
  <c r="J1978" i="1"/>
  <c r="L1978" i="1"/>
  <c r="M1978" i="1"/>
  <c r="J1979" i="1"/>
  <c r="L1979" i="1"/>
  <c r="M1979" i="1"/>
  <c r="J1980" i="1"/>
  <c r="L1980" i="1"/>
  <c r="M1980" i="1"/>
  <c r="J1981" i="1"/>
  <c r="L1981" i="1"/>
  <c r="M1981" i="1"/>
  <c r="J1982" i="1"/>
  <c r="L1982" i="1"/>
  <c r="M1982" i="1"/>
  <c r="J1983" i="1"/>
  <c r="L1983" i="1"/>
  <c r="M1983" i="1"/>
  <c r="J1984" i="1"/>
  <c r="L1984" i="1"/>
  <c r="M1984" i="1"/>
  <c r="J1985" i="1"/>
  <c r="L1985" i="1"/>
  <c r="M1985" i="1"/>
  <c r="J1986" i="1"/>
  <c r="L1986" i="1"/>
  <c r="M1986" i="1"/>
  <c r="J1987" i="1"/>
  <c r="L1987" i="1"/>
  <c r="M1987" i="1"/>
  <c r="J1988" i="1"/>
  <c r="L1988" i="1"/>
  <c r="M1988" i="1"/>
  <c r="J1989" i="1"/>
  <c r="L1989" i="1"/>
  <c r="M1989" i="1"/>
  <c r="J1990" i="1"/>
  <c r="L1990" i="1"/>
  <c r="M1990" i="1"/>
  <c r="J1991" i="1"/>
  <c r="L1991" i="1"/>
  <c r="M1991" i="1"/>
  <c r="J1992" i="1"/>
  <c r="L1992" i="1"/>
  <c r="M1992" i="1"/>
  <c r="J1993" i="1"/>
  <c r="L1993" i="1"/>
  <c r="M1993" i="1"/>
  <c r="J1994" i="1"/>
  <c r="L1994" i="1"/>
  <c r="M1994" i="1"/>
  <c r="J1995" i="1"/>
  <c r="L1995" i="1"/>
  <c r="M1995" i="1"/>
  <c r="J1996" i="1"/>
  <c r="L1996" i="1"/>
  <c r="M1996" i="1"/>
  <c r="J1997" i="1"/>
  <c r="L1997" i="1"/>
  <c r="M1997" i="1"/>
  <c r="J1998" i="1"/>
  <c r="L1998" i="1"/>
  <c r="M1998" i="1"/>
  <c r="J1999" i="1"/>
  <c r="L1999" i="1"/>
  <c r="M1999" i="1"/>
  <c r="J2000" i="1"/>
  <c r="L2000" i="1"/>
  <c r="M2000" i="1"/>
  <c r="J2001" i="1"/>
  <c r="L2001" i="1"/>
  <c r="M2001" i="1"/>
  <c r="J2002" i="1"/>
  <c r="L2002" i="1"/>
  <c r="M2002" i="1"/>
  <c r="J2003" i="1"/>
  <c r="L2003" i="1"/>
  <c r="M2003" i="1"/>
  <c r="J2004" i="1"/>
  <c r="L2004" i="1"/>
  <c r="M2004" i="1"/>
  <c r="J2005" i="1"/>
  <c r="L2005" i="1"/>
  <c r="M2005" i="1"/>
  <c r="J2006" i="1"/>
  <c r="L2006" i="1"/>
  <c r="M2006" i="1"/>
  <c r="J2007" i="1"/>
  <c r="L2007" i="1"/>
  <c r="M2007" i="1"/>
  <c r="J2008" i="1"/>
  <c r="L2008" i="1"/>
  <c r="M2008" i="1"/>
  <c r="J2009" i="1"/>
  <c r="L2009" i="1"/>
  <c r="M2009" i="1"/>
  <c r="J2010" i="1"/>
  <c r="L2010" i="1"/>
  <c r="M2010" i="1"/>
  <c r="J2011" i="1"/>
  <c r="L2011" i="1"/>
  <c r="M2011" i="1"/>
  <c r="J2012" i="1"/>
  <c r="L2012" i="1"/>
  <c r="M2012" i="1"/>
  <c r="J2013" i="1"/>
  <c r="L2013" i="1"/>
  <c r="M2013" i="1"/>
  <c r="J2014" i="1"/>
  <c r="L2014" i="1"/>
  <c r="M2014" i="1"/>
  <c r="J2015" i="1"/>
  <c r="L2015" i="1"/>
  <c r="M2015" i="1"/>
  <c r="J2016" i="1"/>
  <c r="L2016" i="1"/>
  <c r="M2016" i="1"/>
  <c r="J2017" i="1"/>
  <c r="L2017" i="1"/>
  <c r="M2017" i="1"/>
  <c r="J2018" i="1"/>
  <c r="L2018" i="1"/>
  <c r="M2018" i="1"/>
  <c r="J2019" i="1"/>
  <c r="L2019" i="1"/>
  <c r="M2019" i="1"/>
  <c r="J2020" i="1"/>
  <c r="L2020" i="1"/>
  <c r="M2020" i="1"/>
  <c r="J2021" i="1"/>
  <c r="L2021" i="1"/>
  <c r="M2021" i="1"/>
  <c r="J2022" i="1"/>
  <c r="L2022" i="1"/>
  <c r="M2022" i="1"/>
  <c r="J2023" i="1"/>
  <c r="L2023" i="1"/>
  <c r="M2023" i="1"/>
  <c r="J2024" i="1"/>
  <c r="L2024" i="1"/>
  <c r="M2024" i="1"/>
  <c r="J2025" i="1"/>
  <c r="L2025" i="1"/>
  <c r="M2025" i="1"/>
  <c r="J2026" i="1"/>
  <c r="L2026" i="1"/>
  <c r="M2026" i="1"/>
  <c r="J2027" i="1"/>
  <c r="L2027" i="1"/>
  <c r="M2027" i="1"/>
  <c r="J2028" i="1"/>
  <c r="L2028" i="1"/>
  <c r="M2028" i="1"/>
  <c r="J2029" i="1"/>
  <c r="L2029" i="1"/>
  <c r="M2029" i="1"/>
  <c r="J2030" i="1"/>
  <c r="L2030" i="1"/>
  <c r="M2030" i="1"/>
  <c r="J2031" i="1"/>
  <c r="L2031" i="1"/>
  <c r="M2031" i="1"/>
  <c r="J2032" i="1"/>
  <c r="L2032" i="1"/>
  <c r="M2032" i="1"/>
  <c r="J2033" i="1"/>
  <c r="L2033" i="1"/>
  <c r="M2033" i="1"/>
  <c r="J2034" i="1"/>
  <c r="L2034" i="1"/>
  <c r="M2034" i="1"/>
  <c r="J2035" i="1"/>
  <c r="L2035" i="1"/>
  <c r="M2035" i="1"/>
  <c r="J2036" i="1"/>
  <c r="L2036" i="1"/>
  <c r="M2036" i="1"/>
  <c r="J2037" i="1"/>
  <c r="L2037" i="1"/>
  <c r="M2037" i="1"/>
  <c r="J2038" i="1"/>
  <c r="L2038" i="1"/>
  <c r="M2038" i="1"/>
  <c r="J2039" i="1"/>
  <c r="L2039" i="1"/>
  <c r="M2039" i="1"/>
  <c r="J2040" i="1"/>
  <c r="L2040" i="1"/>
  <c r="M2040" i="1"/>
  <c r="J2041" i="1"/>
  <c r="L2041" i="1"/>
  <c r="M2041" i="1"/>
  <c r="J2042" i="1"/>
  <c r="L2042" i="1"/>
  <c r="M2042" i="1"/>
  <c r="J2043" i="1"/>
  <c r="L2043" i="1"/>
  <c r="M2043" i="1"/>
  <c r="J2044" i="1"/>
  <c r="L2044" i="1"/>
  <c r="M2044" i="1"/>
  <c r="J2045" i="1"/>
  <c r="L2045" i="1"/>
  <c r="M2045" i="1"/>
  <c r="J2046" i="1"/>
  <c r="L2046" i="1"/>
  <c r="M2046" i="1"/>
  <c r="J2047" i="1"/>
  <c r="L2047" i="1"/>
  <c r="M2047" i="1"/>
  <c r="J2048" i="1"/>
  <c r="L2048" i="1"/>
  <c r="M2048" i="1"/>
  <c r="J2049" i="1"/>
  <c r="L2049" i="1"/>
  <c r="M2049" i="1"/>
  <c r="J2050" i="1"/>
  <c r="L2050" i="1"/>
  <c r="M2050" i="1"/>
  <c r="J2051" i="1"/>
  <c r="L2051" i="1"/>
  <c r="M2051" i="1"/>
  <c r="J2052" i="1"/>
  <c r="L2052" i="1"/>
  <c r="M2052" i="1"/>
  <c r="J2053" i="1"/>
  <c r="L2053" i="1"/>
  <c r="M2053" i="1"/>
  <c r="J2054" i="1"/>
  <c r="L2054" i="1"/>
  <c r="M2054" i="1"/>
  <c r="J2055" i="1"/>
  <c r="L2055" i="1"/>
  <c r="M2055" i="1"/>
  <c r="J2056" i="1"/>
  <c r="L2056" i="1"/>
  <c r="M2056" i="1"/>
  <c r="J2057" i="1"/>
  <c r="L2057" i="1"/>
  <c r="M2057" i="1"/>
  <c r="J2058" i="1"/>
  <c r="L2058" i="1"/>
  <c r="M2058" i="1"/>
  <c r="J2059" i="1"/>
  <c r="L2059" i="1"/>
  <c r="M2059" i="1"/>
  <c r="J2060" i="1"/>
  <c r="L2060" i="1"/>
  <c r="M2060" i="1"/>
  <c r="J2061" i="1"/>
  <c r="L2061" i="1"/>
  <c r="M2061" i="1"/>
  <c r="J2062" i="1"/>
  <c r="L2062" i="1"/>
  <c r="M2062" i="1"/>
  <c r="J2063" i="1"/>
  <c r="L2063" i="1"/>
  <c r="M2063" i="1"/>
  <c r="J2064" i="1"/>
  <c r="L2064" i="1"/>
  <c r="M2064" i="1"/>
  <c r="J2065" i="1"/>
  <c r="L2065" i="1"/>
  <c r="M2065" i="1"/>
  <c r="J2066" i="1"/>
  <c r="L2066" i="1"/>
  <c r="M2066" i="1"/>
  <c r="J2067" i="1"/>
  <c r="L2067" i="1"/>
  <c r="M2067" i="1"/>
  <c r="J2068" i="1"/>
  <c r="L2068" i="1"/>
  <c r="M2068" i="1"/>
  <c r="J2069" i="1"/>
  <c r="L2069" i="1"/>
  <c r="M2069" i="1"/>
  <c r="J2070" i="1"/>
  <c r="L2070" i="1"/>
  <c r="M2070" i="1"/>
  <c r="J2071" i="1"/>
  <c r="L2071" i="1"/>
  <c r="M2071" i="1"/>
  <c r="J2072" i="1"/>
  <c r="L2072" i="1"/>
  <c r="M2072" i="1"/>
  <c r="J2073" i="1"/>
  <c r="L2073" i="1"/>
  <c r="M2073" i="1"/>
  <c r="J2074" i="1"/>
  <c r="L2074" i="1"/>
  <c r="M2074" i="1"/>
  <c r="J2075" i="1"/>
  <c r="L2075" i="1"/>
  <c r="M2075" i="1"/>
  <c r="J2076" i="1"/>
  <c r="L2076" i="1"/>
  <c r="M2076" i="1"/>
  <c r="J2077" i="1"/>
  <c r="L2077" i="1"/>
  <c r="M2077" i="1"/>
  <c r="J2078" i="1"/>
  <c r="L2078" i="1"/>
  <c r="M2078" i="1"/>
  <c r="J2079" i="1"/>
  <c r="L2079" i="1"/>
  <c r="M2079" i="1"/>
  <c r="J2080" i="1"/>
  <c r="L2080" i="1"/>
  <c r="M2080" i="1"/>
  <c r="J2081" i="1"/>
  <c r="L2081" i="1"/>
  <c r="M2081" i="1"/>
  <c r="J2082" i="1"/>
  <c r="L2082" i="1"/>
  <c r="M2082" i="1"/>
  <c r="J2083" i="1"/>
  <c r="L2083" i="1"/>
  <c r="M2083" i="1"/>
  <c r="J2084" i="1"/>
  <c r="L2084" i="1"/>
  <c r="M2084" i="1"/>
  <c r="J2085" i="1"/>
  <c r="L2085" i="1"/>
  <c r="M2085" i="1"/>
  <c r="J2086" i="1"/>
  <c r="L2086" i="1"/>
  <c r="M2086" i="1"/>
  <c r="J2087" i="1"/>
  <c r="L2087" i="1"/>
  <c r="M2087" i="1"/>
  <c r="J2088" i="1"/>
  <c r="L2088" i="1"/>
  <c r="M2088" i="1"/>
  <c r="J2089" i="1"/>
  <c r="L2089" i="1"/>
  <c r="M2089" i="1"/>
  <c r="J2090" i="1"/>
  <c r="L2090" i="1"/>
  <c r="M2090" i="1"/>
  <c r="J2091" i="1"/>
  <c r="L2091" i="1"/>
  <c r="M2091" i="1"/>
  <c r="J2092" i="1"/>
  <c r="L2092" i="1"/>
  <c r="M2092" i="1"/>
  <c r="J2093" i="1"/>
  <c r="L2093" i="1"/>
  <c r="M2093" i="1"/>
  <c r="J2094" i="1"/>
  <c r="L2094" i="1"/>
  <c r="M2094" i="1"/>
  <c r="J2095" i="1"/>
  <c r="L2095" i="1"/>
  <c r="M2095" i="1"/>
  <c r="J2096" i="1"/>
  <c r="L2096" i="1"/>
  <c r="M2096" i="1"/>
  <c r="J2097" i="1"/>
  <c r="L2097" i="1"/>
  <c r="M2097" i="1"/>
  <c r="J2098" i="1"/>
  <c r="L2098" i="1"/>
  <c r="M2098" i="1"/>
  <c r="J2099" i="1"/>
  <c r="L2099" i="1"/>
  <c r="M2099" i="1"/>
  <c r="J2100" i="1"/>
  <c r="L2100" i="1"/>
  <c r="M2100" i="1"/>
  <c r="J2101" i="1"/>
  <c r="L2101" i="1"/>
  <c r="M2101" i="1"/>
  <c r="J2102" i="1"/>
  <c r="L2102" i="1"/>
  <c r="M2102" i="1"/>
  <c r="J2103" i="1"/>
  <c r="L2103" i="1"/>
  <c r="M2103" i="1"/>
  <c r="J2104" i="1"/>
  <c r="L2104" i="1"/>
  <c r="M2104" i="1"/>
  <c r="J2105" i="1"/>
  <c r="L2105" i="1"/>
  <c r="M2105" i="1"/>
  <c r="J2106" i="1"/>
  <c r="L2106" i="1"/>
  <c r="M2106" i="1"/>
  <c r="J2107" i="1"/>
  <c r="L2107" i="1"/>
  <c r="M2107" i="1"/>
  <c r="J2108" i="1"/>
  <c r="L2108" i="1"/>
  <c r="M2108" i="1"/>
  <c r="J2109" i="1"/>
  <c r="L2109" i="1"/>
  <c r="M2109" i="1"/>
  <c r="J2110" i="1"/>
  <c r="L2110" i="1"/>
  <c r="M2110" i="1"/>
  <c r="J2111" i="1"/>
  <c r="L2111" i="1"/>
  <c r="M2111" i="1"/>
  <c r="J2112" i="1"/>
  <c r="L2112" i="1"/>
  <c r="M2112" i="1"/>
  <c r="J2113" i="1"/>
  <c r="L2113" i="1"/>
  <c r="M2113" i="1"/>
  <c r="J2114" i="1"/>
  <c r="L2114" i="1"/>
  <c r="M2114" i="1"/>
  <c r="J2115" i="1"/>
  <c r="L2115" i="1"/>
  <c r="M2115" i="1"/>
  <c r="J2116" i="1"/>
  <c r="L2116" i="1"/>
  <c r="M2116" i="1"/>
  <c r="J2117" i="1"/>
  <c r="L2117" i="1"/>
  <c r="M2117" i="1"/>
  <c r="J2118" i="1"/>
  <c r="L2118" i="1"/>
  <c r="M2118" i="1"/>
  <c r="J2119" i="1"/>
  <c r="L2119" i="1"/>
  <c r="M2119" i="1"/>
  <c r="J2120" i="1"/>
  <c r="L2120" i="1"/>
  <c r="M2120" i="1"/>
  <c r="J2121" i="1"/>
  <c r="L2121" i="1"/>
  <c r="M2121" i="1"/>
  <c r="J2122" i="1"/>
  <c r="L2122" i="1"/>
  <c r="M2122" i="1"/>
  <c r="J2123" i="1"/>
  <c r="L2123" i="1"/>
  <c r="M2123" i="1"/>
  <c r="J2124" i="1"/>
  <c r="L2124" i="1"/>
  <c r="M2124" i="1"/>
  <c r="J2125" i="1"/>
  <c r="L2125" i="1"/>
  <c r="M2125" i="1"/>
  <c r="J2126" i="1"/>
  <c r="L2126" i="1"/>
  <c r="M2126" i="1"/>
  <c r="J2127" i="1"/>
  <c r="L2127" i="1"/>
  <c r="M2127" i="1"/>
  <c r="J2128" i="1"/>
  <c r="L2128" i="1"/>
  <c r="M2128" i="1"/>
  <c r="J2129" i="1"/>
  <c r="L2129" i="1"/>
  <c r="M2129" i="1"/>
  <c r="J2130" i="1"/>
  <c r="L2130" i="1"/>
  <c r="M2130" i="1"/>
  <c r="J2131" i="1"/>
  <c r="L2131" i="1"/>
  <c r="M2131" i="1"/>
  <c r="J2132" i="1"/>
  <c r="L2132" i="1"/>
  <c r="M2132" i="1"/>
  <c r="J2133" i="1"/>
  <c r="L2133" i="1"/>
  <c r="M2133" i="1"/>
  <c r="J2134" i="1"/>
  <c r="L2134" i="1"/>
  <c r="M2134" i="1"/>
  <c r="J2135" i="1"/>
  <c r="L2135" i="1"/>
  <c r="M2135" i="1"/>
  <c r="J2136" i="1"/>
  <c r="L2136" i="1"/>
  <c r="M2136" i="1"/>
  <c r="J2137" i="1"/>
  <c r="L2137" i="1"/>
  <c r="M2137" i="1"/>
  <c r="J2138" i="1"/>
  <c r="L2138" i="1"/>
  <c r="M2138" i="1"/>
  <c r="J2139" i="1"/>
  <c r="L2139" i="1"/>
  <c r="M2139" i="1"/>
  <c r="J2140" i="1"/>
  <c r="L2140" i="1"/>
  <c r="M2140" i="1"/>
  <c r="J2141" i="1"/>
  <c r="L2141" i="1"/>
  <c r="M2141" i="1"/>
  <c r="J2142" i="1"/>
  <c r="L2142" i="1"/>
  <c r="M2142" i="1"/>
  <c r="J2143" i="1"/>
  <c r="L2143" i="1"/>
  <c r="M2143" i="1"/>
  <c r="J2144" i="1"/>
  <c r="L2144" i="1"/>
  <c r="M2144" i="1"/>
  <c r="J2145" i="1"/>
  <c r="L2145" i="1"/>
  <c r="M2145" i="1"/>
  <c r="J2146" i="1"/>
  <c r="L2146" i="1"/>
  <c r="M2146" i="1"/>
  <c r="J2147" i="1"/>
  <c r="L2147" i="1"/>
  <c r="M2147" i="1"/>
  <c r="J2148" i="1"/>
  <c r="L2148" i="1"/>
  <c r="M2148" i="1"/>
  <c r="J2149" i="1"/>
  <c r="L2149" i="1"/>
  <c r="M2149" i="1"/>
  <c r="J2150" i="1"/>
  <c r="L2150" i="1"/>
  <c r="M2150" i="1"/>
  <c r="J2151" i="1"/>
  <c r="L2151" i="1"/>
  <c r="M2151" i="1"/>
  <c r="J2152" i="1"/>
  <c r="L2152" i="1"/>
  <c r="M2152" i="1"/>
  <c r="J2153" i="1"/>
  <c r="L2153" i="1"/>
  <c r="M2153" i="1"/>
  <c r="J2154" i="1"/>
  <c r="L2154" i="1"/>
  <c r="M2154" i="1"/>
  <c r="J2155" i="1"/>
  <c r="L2155" i="1"/>
  <c r="M2155" i="1"/>
  <c r="J2156" i="1"/>
  <c r="L2156" i="1"/>
  <c r="M2156" i="1"/>
  <c r="J2157" i="1"/>
  <c r="L2157" i="1"/>
  <c r="M2157" i="1"/>
  <c r="J2158" i="1"/>
  <c r="L2158" i="1"/>
  <c r="M2158" i="1"/>
  <c r="J2159" i="1"/>
  <c r="L2159" i="1"/>
  <c r="M2159" i="1"/>
  <c r="J2160" i="1"/>
  <c r="L2160" i="1"/>
  <c r="M2160" i="1"/>
  <c r="J2161" i="1"/>
  <c r="L2161" i="1"/>
  <c r="M2161" i="1"/>
  <c r="J2162" i="1"/>
  <c r="L2162" i="1"/>
  <c r="M2162" i="1"/>
  <c r="J2163" i="1"/>
  <c r="L2163" i="1"/>
  <c r="M2163" i="1"/>
  <c r="J2164" i="1"/>
  <c r="L2164" i="1"/>
  <c r="M2164" i="1"/>
  <c r="J2165" i="1"/>
  <c r="L2165" i="1"/>
  <c r="M2165" i="1"/>
  <c r="J2166" i="1"/>
  <c r="L2166" i="1"/>
  <c r="M2166" i="1"/>
  <c r="J2167" i="1"/>
  <c r="L2167" i="1"/>
  <c r="M2167" i="1"/>
  <c r="J2168" i="1"/>
  <c r="L2168" i="1"/>
  <c r="M2168" i="1"/>
  <c r="J2169" i="1"/>
  <c r="L2169" i="1"/>
  <c r="M2169" i="1"/>
  <c r="J2170" i="1"/>
  <c r="L2170" i="1"/>
  <c r="M2170" i="1"/>
  <c r="J2171" i="1"/>
  <c r="L2171" i="1"/>
  <c r="M2171" i="1"/>
  <c r="J2172" i="1"/>
  <c r="L2172" i="1"/>
  <c r="M2172" i="1"/>
  <c r="J2173" i="1"/>
  <c r="L2173" i="1"/>
  <c r="M2173" i="1"/>
  <c r="J2174" i="1"/>
  <c r="L2174" i="1"/>
  <c r="M2174" i="1"/>
  <c r="J2175" i="1"/>
  <c r="L2175" i="1"/>
  <c r="M2175" i="1"/>
  <c r="J2176" i="1"/>
  <c r="L2176" i="1"/>
  <c r="M2176" i="1"/>
  <c r="J2177" i="1"/>
  <c r="L2177" i="1"/>
  <c r="M2177" i="1"/>
  <c r="J2178" i="1"/>
  <c r="L2178" i="1"/>
  <c r="M2178" i="1"/>
  <c r="J2179" i="1"/>
  <c r="L2179" i="1"/>
  <c r="M2179" i="1"/>
  <c r="J2180" i="1"/>
  <c r="L2180" i="1"/>
  <c r="M2180" i="1"/>
  <c r="J2181" i="1"/>
  <c r="L2181" i="1"/>
  <c r="M2181" i="1"/>
  <c r="J2182" i="1"/>
  <c r="L2182" i="1"/>
  <c r="M2182" i="1"/>
  <c r="J2183" i="1"/>
  <c r="L2183" i="1"/>
  <c r="M2183" i="1"/>
  <c r="J2184" i="1"/>
  <c r="L2184" i="1"/>
  <c r="M2184" i="1"/>
  <c r="J2185" i="1"/>
  <c r="L2185" i="1"/>
  <c r="M2185" i="1"/>
  <c r="J2186" i="1"/>
  <c r="L2186" i="1"/>
  <c r="M2186" i="1"/>
  <c r="J2187" i="1"/>
  <c r="L2187" i="1"/>
  <c r="M2187" i="1"/>
  <c r="J2188" i="1"/>
  <c r="L2188" i="1"/>
  <c r="M2188" i="1"/>
  <c r="J2189" i="1"/>
  <c r="L2189" i="1"/>
  <c r="M2189" i="1"/>
  <c r="J2190" i="1"/>
  <c r="L2190" i="1"/>
  <c r="M2190" i="1"/>
  <c r="J2191" i="1"/>
  <c r="L2191" i="1"/>
  <c r="M2191" i="1"/>
  <c r="J2192" i="1"/>
  <c r="L2192" i="1"/>
  <c r="M2192" i="1"/>
  <c r="J2193" i="1"/>
  <c r="L2193" i="1"/>
  <c r="M2193" i="1"/>
  <c r="J2194" i="1"/>
  <c r="L2194" i="1"/>
  <c r="M2194" i="1"/>
  <c r="J2195" i="1"/>
  <c r="L2195" i="1"/>
  <c r="M2195" i="1"/>
  <c r="J2196" i="1"/>
  <c r="L2196" i="1"/>
  <c r="M2196" i="1"/>
  <c r="J2197" i="1"/>
  <c r="L2197" i="1"/>
  <c r="M2197" i="1"/>
  <c r="J2198" i="1"/>
  <c r="L2198" i="1"/>
  <c r="M2198" i="1"/>
  <c r="J2199" i="1"/>
  <c r="L2199" i="1"/>
  <c r="M2199" i="1"/>
  <c r="J2200" i="1"/>
  <c r="L2200" i="1"/>
  <c r="M2200" i="1"/>
  <c r="J2201" i="1"/>
  <c r="L2201" i="1"/>
  <c r="M2201" i="1"/>
  <c r="J2202" i="1"/>
  <c r="L2202" i="1"/>
  <c r="M2202" i="1"/>
  <c r="J2203" i="1"/>
  <c r="L2203" i="1"/>
  <c r="M2203" i="1"/>
  <c r="J2204" i="1"/>
  <c r="L2204" i="1"/>
  <c r="M2204" i="1"/>
  <c r="J2205" i="1"/>
  <c r="L2205" i="1"/>
  <c r="M2205" i="1"/>
  <c r="J2206" i="1"/>
  <c r="L2206" i="1"/>
  <c r="M2206" i="1"/>
  <c r="J2207" i="1"/>
  <c r="L2207" i="1"/>
  <c r="M2207" i="1"/>
  <c r="J2208" i="1"/>
  <c r="L2208" i="1"/>
  <c r="M2208" i="1"/>
  <c r="J2209" i="1"/>
  <c r="L2209" i="1"/>
  <c r="M2209" i="1"/>
  <c r="J2210" i="1"/>
  <c r="L2210" i="1"/>
  <c r="M2210" i="1"/>
  <c r="J2211" i="1"/>
  <c r="L2211" i="1"/>
  <c r="M2211" i="1"/>
  <c r="J2212" i="1"/>
  <c r="L2212" i="1"/>
  <c r="M2212" i="1"/>
  <c r="J2213" i="1"/>
  <c r="L2213" i="1"/>
  <c r="M2213" i="1"/>
  <c r="J2214" i="1"/>
  <c r="L2214" i="1"/>
  <c r="M2214" i="1"/>
  <c r="J2215" i="1"/>
  <c r="L2215" i="1"/>
  <c r="M2215" i="1"/>
  <c r="J2216" i="1"/>
  <c r="L2216" i="1"/>
  <c r="M2216" i="1"/>
  <c r="J2217" i="1"/>
  <c r="L2217" i="1"/>
  <c r="M2217" i="1"/>
  <c r="J2218" i="1"/>
  <c r="L2218" i="1"/>
  <c r="M2218" i="1"/>
  <c r="J2219" i="1"/>
  <c r="L2219" i="1"/>
  <c r="M2219" i="1"/>
  <c r="J2220" i="1"/>
  <c r="L2220" i="1"/>
  <c r="M2220" i="1"/>
  <c r="J2221" i="1"/>
  <c r="L2221" i="1"/>
  <c r="M2221" i="1"/>
  <c r="J2222" i="1"/>
  <c r="L2222" i="1"/>
  <c r="M2222" i="1"/>
  <c r="J2223" i="1"/>
  <c r="L2223" i="1"/>
  <c r="M2223" i="1"/>
  <c r="J2224" i="1"/>
  <c r="L2224" i="1"/>
  <c r="M2224" i="1"/>
  <c r="J2225" i="1"/>
  <c r="L2225" i="1"/>
  <c r="M2225" i="1"/>
  <c r="J2226" i="1"/>
  <c r="L2226" i="1"/>
  <c r="M2226" i="1"/>
  <c r="J2227" i="1"/>
  <c r="L2227" i="1"/>
  <c r="M2227" i="1"/>
  <c r="J2228" i="1"/>
  <c r="L2228" i="1"/>
  <c r="M2228" i="1"/>
  <c r="J2229" i="1"/>
  <c r="L2229" i="1"/>
  <c r="M2229" i="1"/>
  <c r="J2230" i="1"/>
  <c r="L2230" i="1"/>
  <c r="M2230" i="1"/>
  <c r="J2231" i="1"/>
  <c r="L2231" i="1"/>
  <c r="M2231" i="1"/>
  <c r="J2232" i="1"/>
  <c r="L2232" i="1"/>
  <c r="M2232" i="1"/>
  <c r="J2233" i="1"/>
  <c r="L2233" i="1"/>
  <c r="M2233" i="1"/>
  <c r="J2234" i="1"/>
  <c r="L2234" i="1"/>
  <c r="M2234" i="1"/>
  <c r="J2235" i="1"/>
  <c r="L2235" i="1"/>
  <c r="M2235" i="1"/>
  <c r="J2236" i="1"/>
  <c r="L2236" i="1"/>
  <c r="M2236" i="1"/>
  <c r="J2237" i="1"/>
  <c r="L2237" i="1"/>
  <c r="M2237" i="1"/>
  <c r="J2238" i="1"/>
  <c r="L2238" i="1"/>
  <c r="M2238" i="1"/>
  <c r="J2239" i="1"/>
  <c r="L2239" i="1"/>
  <c r="M2239" i="1"/>
  <c r="J2240" i="1"/>
  <c r="L2240" i="1"/>
  <c r="M2240" i="1"/>
  <c r="J2241" i="1"/>
  <c r="L2241" i="1"/>
  <c r="M2241" i="1"/>
  <c r="J2242" i="1"/>
  <c r="L2242" i="1"/>
  <c r="M2242" i="1"/>
  <c r="J2243" i="1"/>
  <c r="L2243" i="1"/>
  <c r="M2243" i="1"/>
  <c r="J2244" i="1"/>
  <c r="L2244" i="1"/>
  <c r="M2244" i="1"/>
  <c r="J2245" i="1"/>
  <c r="L2245" i="1"/>
  <c r="M2245" i="1"/>
  <c r="J2246" i="1"/>
  <c r="L2246" i="1"/>
  <c r="M2246" i="1"/>
  <c r="J2247" i="1"/>
  <c r="L2247" i="1"/>
  <c r="M2247" i="1"/>
  <c r="J2248" i="1"/>
  <c r="L2248" i="1"/>
  <c r="M2248" i="1"/>
  <c r="J2249" i="1"/>
  <c r="L2249" i="1"/>
  <c r="M2249" i="1"/>
  <c r="J2250" i="1"/>
  <c r="L2250" i="1"/>
  <c r="M2250" i="1"/>
  <c r="J2251" i="1"/>
  <c r="L2251" i="1"/>
  <c r="M2251" i="1"/>
  <c r="J2252" i="1"/>
  <c r="L2252" i="1"/>
  <c r="M2252" i="1"/>
  <c r="J2253" i="1"/>
  <c r="L2253" i="1"/>
  <c r="M2253" i="1"/>
  <c r="J2254" i="1"/>
  <c r="L2254" i="1"/>
  <c r="M2254" i="1"/>
  <c r="J2255" i="1"/>
  <c r="L2255" i="1"/>
  <c r="M2255" i="1"/>
  <c r="J2256" i="1"/>
  <c r="L2256" i="1"/>
  <c r="M2256" i="1"/>
  <c r="J2257" i="1"/>
  <c r="L2257" i="1"/>
  <c r="M2257" i="1"/>
  <c r="J2258" i="1"/>
  <c r="L2258" i="1"/>
  <c r="M2258" i="1"/>
  <c r="J2259" i="1"/>
  <c r="L2259" i="1"/>
  <c r="M2259" i="1"/>
  <c r="J2260" i="1"/>
  <c r="L2260" i="1"/>
  <c r="M2260" i="1"/>
  <c r="J2261" i="1"/>
  <c r="L2261" i="1"/>
  <c r="M2261" i="1"/>
  <c r="J2262" i="1"/>
  <c r="L2262" i="1"/>
  <c r="M2262" i="1"/>
  <c r="J2263" i="1"/>
  <c r="L2263" i="1"/>
  <c r="M2263" i="1"/>
  <c r="J2264" i="1"/>
  <c r="L2264" i="1"/>
  <c r="M2264" i="1"/>
  <c r="J2265" i="1"/>
  <c r="L2265" i="1"/>
  <c r="M2265" i="1"/>
  <c r="J2266" i="1"/>
  <c r="L2266" i="1"/>
  <c r="M2266" i="1"/>
  <c r="J2267" i="1"/>
  <c r="L2267" i="1"/>
  <c r="M2267" i="1"/>
  <c r="J2268" i="1"/>
  <c r="L2268" i="1"/>
  <c r="M2268" i="1"/>
  <c r="J2269" i="1"/>
  <c r="L2269" i="1"/>
  <c r="M2269" i="1"/>
  <c r="J2270" i="1"/>
  <c r="L2270" i="1"/>
  <c r="M2270" i="1"/>
  <c r="J2271" i="1"/>
  <c r="L2271" i="1"/>
  <c r="M2271" i="1"/>
  <c r="J2272" i="1"/>
  <c r="L2272" i="1"/>
  <c r="M2272" i="1"/>
  <c r="J2273" i="1"/>
  <c r="L2273" i="1"/>
  <c r="M2273" i="1"/>
  <c r="J2274" i="1"/>
  <c r="L2274" i="1"/>
  <c r="M2274" i="1"/>
  <c r="J2275" i="1"/>
  <c r="L2275" i="1"/>
  <c r="M2275" i="1"/>
  <c r="J2276" i="1"/>
  <c r="L2276" i="1"/>
  <c r="M2276" i="1"/>
  <c r="J2277" i="1"/>
  <c r="L2277" i="1"/>
  <c r="M2277" i="1"/>
  <c r="J2278" i="1"/>
  <c r="L2278" i="1"/>
  <c r="M2278" i="1"/>
  <c r="J2279" i="1"/>
  <c r="L2279" i="1"/>
  <c r="M2279" i="1"/>
  <c r="J2280" i="1"/>
  <c r="L2280" i="1"/>
  <c r="M2280" i="1"/>
  <c r="J2281" i="1"/>
  <c r="L2281" i="1"/>
  <c r="M2281" i="1"/>
  <c r="J2282" i="1"/>
  <c r="L2282" i="1"/>
  <c r="M2282" i="1"/>
  <c r="J2283" i="1"/>
  <c r="L2283" i="1"/>
  <c r="M2283" i="1"/>
  <c r="J2284" i="1"/>
  <c r="L2284" i="1"/>
  <c r="M2284" i="1"/>
  <c r="J2285" i="1"/>
  <c r="L2285" i="1"/>
  <c r="M2285" i="1"/>
  <c r="J2286" i="1"/>
  <c r="L2286" i="1"/>
  <c r="M2286" i="1"/>
  <c r="J2287" i="1"/>
  <c r="L2287" i="1"/>
  <c r="M2287" i="1"/>
  <c r="J2288" i="1"/>
  <c r="L2288" i="1"/>
  <c r="M2288" i="1"/>
  <c r="J2289" i="1"/>
  <c r="L2289" i="1"/>
  <c r="M2289" i="1"/>
  <c r="J2290" i="1"/>
  <c r="L2290" i="1"/>
  <c r="M2290" i="1"/>
  <c r="J2291" i="1"/>
  <c r="L2291" i="1"/>
  <c r="M2291" i="1"/>
  <c r="J2292" i="1"/>
  <c r="L2292" i="1"/>
  <c r="M2292" i="1"/>
  <c r="J2293" i="1"/>
  <c r="L2293" i="1"/>
  <c r="M2293" i="1"/>
  <c r="J2294" i="1"/>
  <c r="L2294" i="1"/>
  <c r="M2294" i="1"/>
  <c r="J2295" i="1"/>
  <c r="L2295" i="1"/>
  <c r="M2295" i="1"/>
  <c r="J2296" i="1"/>
  <c r="L2296" i="1"/>
  <c r="M2296" i="1"/>
  <c r="J2297" i="1"/>
  <c r="L2297" i="1"/>
  <c r="M2297" i="1"/>
  <c r="J2298" i="1"/>
  <c r="L2298" i="1"/>
  <c r="M2298" i="1"/>
  <c r="J2299" i="1"/>
  <c r="L2299" i="1"/>
  <c r="M2299" i="1"/>
  <c r="J2300" i="1"/>
  <c r="L2300" i="1"/>
  <c r="M2300" i="1"/>
  <c r="J2301" i="1"/>
  <c r="L2301" i="1"/>
  <c r="M2301" i="1"/>
  <c r="J2302" i="1"/>
  <c r="L2302" i="1"/>
  <c r="M2302" i="1"/>
  <c r="J2303" i="1"/>
  <c r="L2303" i="1"/>
  <c r="M2303" i="1"/>
  <c r="J2304" i="1"/>
  <c r="L2304" i="1"/>
  <c r="M2304" i="1"/>
  <c r="J2305" i="1"/>
  <c r="L2305" i="1"/>
  <c r="M2305" i="1"/>
  <c r="J2306" i="1"/>
  <c r="L2306" i="1"/>
  <c r="M2306" i="1"/>
  <c r="J2307" i="1"/>
  <c r="L2307" i="1"/>
  <c r="M2307" i="1"/>
  <c r="J2308" i="1"/>
  <c r="L2308" i="1"/>
  <c r="M2308" i="1"/>
  <c r="J2309" i="1"/>
  <c r="L2309" i="1"/>
  <c r="M2309" i="1"/>
  <c r="J2310" i="1"/>
  <c r="L2310" i="1"/>
  <c r="M2310" i="1"/>
  <c r="J2311" i="1"/>
  <c r="L2311" i="1"/>
  <c r="M2311" i="1"/>
  <c r="J2312" i="1"/>
  <c r="L2312" i="1"/>
  <c r="M2312" i="1"/>
  <c r="J2313" i="1"/>
  <c r="L2313" i="1"/>
  <c r="M2313" i="1"/>
  <c r="J2314" i="1"/>
  <c r="L2314" i="1"/>
  <c r="M2314" i="1"/>
  <c r="J2315" i="1"/>
  <c r="L2315" i="1"/>
  <c r="M2315" i="1"/>
  <c r="J2316" i="1"/>
  <c r="L2316" i="1"/>
  <c r="M2316" i="1"/>
  <c r="J2317" i="1"/>
  <c r="L2317" i="1"/>
  <c r="M2317" i="1"/>
  <c r="J2318" i="1"/>
  <c r="L2318" i="1"/>
  <c r="M2318" i="1"/>
  <c r="J2319" i="1"/>
  <c r="L2319" i="1"/>
  <c r="M2319" i="1"/>
  <c r="J2320" i="1"/>
  <c r="L2320" i="1"/>
  <c r="M2320" i="1"/>
  <c r="J2321" i="1"/>
  <c r="L2321" i="1"/>
  <c r="M2321" i="1"/>
  <c r="J2322" i="1"/>
  <c r="L2322" i="1"/>
  <c r="M2322" i="1"/>
  <c r="J2323" i="1"/>
  <c r="L2323" i="1"/>
  <c r="M2323" i="1"/>
  <c r="J2324" i="1"/>
  <c r="L2324" i="1"/>
  <c r="M2324" i="1"/>
  <c r="J2325" i="1"/>
  <c r="L2325" i="1"/>
  <c r="M2325" i="1"/>
  <c r="J2326" i="1"/>
  <c r="L2326" i="1"/>
  <c r="M2326" i="1"/>
  <c r="J2327" i="1"/>
  <c r="L2327" i="1"/>
  <c r="M2327" i="1"/>
  <c r="J2328" i="1"/>
  <c r="L2328" i="1"/>
  <c r="M2328" i="1"/>
  <c r="J2329" i="1"/>
  <c r="L2329" i="1"/>
  <c r="M2329" i="1"/>
  <c r="J2330" i="1"/>
  <c r="L2330" i="1"/>
  <c r="M2330" i="1"/>
  <c r="J2331" i="1"/>
  <c r="L2331" i="1"/>
  <c r="M2331" i="1"/>
  <c r="J2332" i="1"/>
  <c r="L2332" i="1"/>
  <c r="M2332" i="1"/>
  <c r="J2333" i="1"/>
  <c r="L2333" i="1"/>
  <c r="M2333" i="1"/>
  <c r="J2334" i="1"/>
  <c r="L2334" i="1"/>
  <c r="M2334" i="1"/>
  <c r="J2335" i="1"/>
  <c r="L2335" i="1"/>
  <c r="M2335" i="1"/>
  <c r="J2336" i="1"/>
  <c r="L2336" i="1"/>
  <c r="M2336" i="1"/>
  <c r="J2337" i="1"/>
  <c r="L2337" i="1"/>
  <c r="M2337" i="1"/>
  <c r="J2338" i="1"/>
  <c r="L2338" i="1"/>
  <c r="M2338" i="1"/>
  <c r="J2339" i="1"/>
  <c r="L2339" i="1"/>
  <c r="M2339" i="1"/>
  <c r="J2340" i="1"/>
  <c r="L2340" i="1"/>
  <c r="M2340" i="1"/>
  <c r="J2341" i="1"/>
  <c r="L2341" i="1"/>
  <c r="M2341" i="1"/>
  <c r="J2342" i="1"/>
  <c r="L2342" i="1"/>
  <c r="M2342" i="1"/>
  <c r="J2343" i="1"/>
  <c r="L2343" i="1"/>
  <c r="M2343" i="1"/>
  <c r="J2344" i="1"/>
  <c r="L2344" i="1"/>
  <c r="M2344" i="1"/>
  <c r="J2345" i="1"/>
  <c r="L2345" i="1"/>
  <c r="M2345" i="1"/>
  <c r="J2346" i="1"/>
  <c r="L2346" i="1"/>
  <c r="M2346" i="1"/>
  <c r="J2347" i="1"/>
  <c r="L2347" i="1"/>
  <c r="M2347" i="1"/>
  <c r="J2348" i="1"/>
  <c r="L2348" i="1"/>
  <c r="M2348" i="1"/>
  <c r="J2349" i="1"/>
  <c r="L2349" i="1"/>
  <c r="M2349" i="1"/>
  <c r="J2350" i="1"/>
  <c r="L2350" i="1"/>
  <c r="M2350" i="1"/>
  <c r="J2351" i="1"/>
  <c r="L2351" i="1"/>
  <c r="M2351" i="1"/>
  <c r="J2352" i="1"/>
  <c r="L2352" i="1"/>
  <c r="M2352" i="1"/>
  <c r="J2353" i="1"/>
  <c r="L2353" i="1"/>
  <c r="M2353" i="1"/>
  <c r="J2354" i="1"/>
  <c r="L2354" i="1"/>
  <c r="M2354" i="1"/>
  <c r="J2355" i="1"/>
  <c r="L2355" i="1"/>
  <c r="M2355" i="1"/>
  <c r="J2356" i="1"/>
  <c r="L2356" i="1"/>
  <c r="M2356" i="1"/>
  <c r="J2357" i="1"/>
  <c r="L2357" i="1"/>
  <c r="M2357" i="1"/>
  <c r="J2358" i="1"/>
  <c r="L2358" i="1"/>
  <c r="M2358" i="1"/>
  <c r="J2359" i="1"/>
  <c r="L2359" i="1"/>
  <c r="M2359" i="1"/>
  <c r="J2360" i="1"/>
  <c r="L2360" i="1"/>
  <c r="M2360" i="1"/>
  <c r="J2361" i="1"/>
  <c r="L2361" i="1"/>
  <c r="M2361" i="1"/>
  <c r="J2362" i="1"/>
  <c r="L2362" i="1"/>
  <c r="M2362" i="1"/>
  <c r="J2363" i="1"/>
  <c r="L2363" i="1"/>
  <c r="M2363" i="1"/>
  <c r="J2364" i="1"/>
  <c r="L2364" i="1"/>
  <c r="M2364" i="1"/>
  <c r="J2365" i="1"/>
  <c r="L2365" i="1"/>
  <c r="M2365" i="1"/>
  <c r="J2366" i="1"/>
  <c r="L2366" i="1"/>
  <c r="M2366" i="1"/>
  <c r="J2367" i="1"/>
  <c r="L2367" i="1"/>
  <c r="M2367" i="1"/>
  <c r="J2368" i="1"/>
  <c r="L2368" i="1"/>
  <c r="M2368" i="1"/>
  <c r="J2369" i="1"/>
  <c r="L2369" i="1"/>
  <c r="M2369" i="1"/>
  <c r="J2370" i="1"/>
  <c r="L2370" i="1"/>
  <c r="M2370" i="1"/>
  <c r="J2371" i="1"/>
  <c r="L2371" i="1"/>
  <c r="M2371" i="1"/>
  <c r="J2372" i="1"/>
  <c r="L2372" i="1"/>
  <c r="M2372" i="1"/>
  <c r="J2373" i="1"/>
  <c r="L2373" i="1"/>
  <c r="M2373" i="1"/>
  <c r="J2374" i="1"/>
  <c r="L2374" i="1"/>
  <c r="M2374" i="1"/>
  <c r="J2375" i="1"/>
  <c r="L2375" i="1"/>
  <c r="M2375" i="1"/>
  <c r="J2376" i="1"/>
  <c r="L2376" i="1"/>
  <c r="M2376" i="1"/>
  <c r="J2377" i="1"/>
  <c r="L2377" i="1"/>
  <c r="M2377" i="1"/>
  <c r="M16" i="1"/>
  <c r="L16" i="1"/>
  <c r="J16" i="1"/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G2328" i="1" l="1"/>
  <c r="F2328" i="1"/>
</calcChain>
</file>

<file path=xl/sharedStrings.xml><?xml version="1.0" encoding="utf-8"?>
<sst xmlns="http://schemas.openxmlformats.org/spreadsheetml/2006/main" count="2331" uniqueCount="21">
  <si>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</si>
  <si>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</si>
  <si>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</si>
  <si>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</si>
  <si>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</si>
  <si>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</si>
  <si>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</si>
  <si>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</si>
  <si>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</si>
  <si>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>INSTITUTO NACIONAL DE BIENESTAR ESTUDIANTIL</t>
  </si>
  <si>
    <t>“Año del Fomento de las Exportaciones”</t>
  </si>
  <si>
    <t xml:space="preserve"> - REPUBLICA DOMINICANA</t>
  </si>
  <si>
    <t>Cuenta Bancaria No: '100010102384894</t>
  </si>
  <si>
    <t>ORDENAMIENTO DE PAGO  EMITIDO</t>
  </si>
  <si>
    <t>Asignacion Cuota de Pago Credito</t>
  </si>
  <si>
    <t>00568</t>
  </si>
  <si>
    <r>
      <rPr>
        <sz val="14"/>
        <rFont val="Arial"/>
        <family val="2"/>
      </rPr>
      <t>Del_</t>
    </r>
    <r>
      <rPr>
        <b/>
        <sz val="14"/>
        <rFont val="Arial"/>
        <family val="2"/>
      </rPr>
      <t>01</t>
    </r>
    <r>
      <rPr>
        <sz val="14"/>
        <rFont val="Arial"/>
        <family val="2"/>
      </rPr>
      <t>_al _</t>
    </r>
    <r>
      <rPr>
        <b/>
        <sz val="14"/>
        <rFont val="Arial"/>
        <family val="2"/>
      </rPr>
      <t>30</t>
    </r>
    <r>
      <rPr>
        <sz val="14"/>
        <rFont val="Arial"/>
        <family val="2"/>
      </rPr>
      <t>_de _</t>
    </r>
    <r>
      <rPr>
        <b/>
        <sz val="14"/>
        <rFont val="Arial"/>
        <family val="2"/>
      </rPr>
      <t>Abri</t>
    </r>
    <r>
      <rPr>
        <sz val="14"/>
        <rFont val="Arial"/>
        <family val="2"/>
      </rPr>
      <t>l_del _</t>
    </r>
    <r>
      <rPr>
        <b/>
        <sz val="14"/>
        <rFont val="Arial"/>
        <family val="2"/>
      </rPr>
      <t>2018__</t>
    </r>
  </si>
  <si>
    <t>Num 
Ordenamiento</t>
  </si>
  <si>
    <t xml:space="preserve">Vlr Pagado </t>
  </si>
  <si>
    <t xml:space="preserve">Concepto del Gasto </t>
  </si>
  <si>
    <t>LIBRAMIENTO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</si>
</sst>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6" fillId="3" borderId="12" xfId="0" applyNumberFormat="1" applyFont="1" applyFill="1" applyBorder="1" applyAlignment="1">
      <alignment horizontal="right" vertical="center"/>
    </xf>
    <xf numFmtId="4" fontId="6" fillId="3" borderId="13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 wrapText="1"/>
    </xf>
    <xf numFmtId="14" fontId="8" fillId="3" borderId="17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right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43" fontId="0" fillId="3" borderId="0" xfId="5" applyFont="1" applyFill="1" applyAlignment="1">
      <alignment vertical="center"/>
    </xf>
    <xf numFmtId="43" fontId="8" fillId="3" borderId="0" xfId="5" applyFont="1" applyFill="1" applyAlignment="1">
      <alignment vertical="center"/>
    </xf>
    <xf numFmtId="43" fontId="6" fillId="2" borderId="15" xfId="5" applyFont="1" applyFill="1" applyBorder="1" applyAlignment="1">
      <alignment horizontal="center" vertical="center" wrapText="1"/>
    </xf>
    <xf numFmtId="43" fontId="8" fillId="3" borderId="0" xfId="5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3" fillId="3" borderId="0" xfId="1" applyFont="1" applyFill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966107</xdr:colOff>
      <xdr:row>0</xdr:row>
      <xdr:rowOff>0</xdr:rowOff>
    </xdr:from>
    <xdr:to>
      <xdr:col>5</xdr:col>
      <xdr:colOff>942975</xdr:colOff>
      <xdr:row>4</xdr:row>
      <xdr:rowOff>205467</xdr:rowOff>
    </xdr:to>
    <xdr:pic>
      <xdr:nvPicPr>
        <xdr:cNvPr id="2" name="Picture 1" descr="Resultado de imagen para inabi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1714" y="0"/>
          <a:ext cx="4235904" cy="95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377"/>
  <sheetViews>
    <sheetView tabSelected="1" zoomScale="70" zoomScaleNormal="70" zoomScaleSheetLayoutView="70" workbookViewId="0">
      <selection activeCell="B11" sqref="B11:H11"/>
    </sheetView>
  </sheetViews>
  <sheetFormatPr defaultRowHeight="12.75" outlineLevelCol="1" x14ac:dyDescent="0.2"/>
  <cols>
    <col min="1" max="1" width="5.140625" style="14" customWidth="1"/>
    <col min="2" max="2" width="10.7109375" style="1" customWidth="1"/>
    <col min="3" max="3" width="24.5703125" style="42" customWidth="1"/>
    <col min="4" max="4" width="18.85546875" style="1" customWidth="1"/>
    <col min="5" max="5" width="45" style="1" bestFit="1" customWidth="1"/>
    <col min="6" max="6" width="21.42578125" style="1" bestFit="1" customWidth="1"/>
    <col min="7" max="7" width="23.42578125" style="1" customWidth="1"/>
    <col min="8" max="8" width="28.5703125" style="1" customWidth="1"/>
    <col min="9" max="9" width="7.140625" style="14" customWidth="1"/>
    <col min="10" max="10" width="21.5703125" style="14" hidden="1" customWidth="1" outlineLevel="1"/>
    <col min="11" max="11" width="44.42578125" style="14" hidden="1" customWidth="1" outlineLevel="1"/>
    <col min="12" max="12" width="128.5703125" style="14" hidden="1" customWidth="1" outlineLevel="1"/>
    <col min="13" max="13" width="24.140625" style="50" hidden="1" customWidth="1" outlineLevel="1"/>
    <col min="14" max="14" width="11.42578125" style="14" customWidth="1" collapsed="1"/>
    <col min="15" max="256" width="11.42578125" style="1" customWidth="1"/>
    <col min="257" max="16384" width="9.140625" style="1"/>
  </cols>
  <sheetData>
    <row r="1" spans="1:14" s="14" customFormat="1" ht="15" customHeight="1" x14ac:dyDescent="0.2">
      <c r="C1" s="33"/>
      <c r="M1" s="50"/>
    </row>
    <row r="2" spans="1:14" s="14" customFormat="1" x14ac:dyDescent="0.2">
      <c r="C2" s="33"/>
      <c r="M2" s="50"/>
    </row>
    <row r="3" spans="1:14" s="14" customFormat="1" ht="18" x14ac:dyDescent="0.2">
      <c r="C3" s="33"/>
      <c r="D3"/>
      <c r="E3" s="17"/>
      <c r="F3" s="18"/>
      <c r="M3" s="50"/>
    </row>
    <row r="4" spans="1:14" s="14" customFormat="1" x14ac:dyDescent="0.2">
      <c r="C4" s="33"/>
      <c r="M4" s="50"/>
    </row>
    <row r="5" spans="1:14" s="14" customFormat="1" ht="22.5" customHeight="1" x14ac:dyDescent="0.2">
      <c r="C5" s="33"/>
      <c r="M5" s="50"/>
    </row>
    <row r="6" spans="1:14" s="14" customFormat="1" ht="19.5" x14ac:dyDescent="0.2">
      <c r="B6" s="59" t="s">
        <v>9</v>
      </c>
      <c r="C6" s="59"/>
      <c r="D6" s="59"/>
      <c r="E6" s="59"/>
      <c r="F6" s="59"/>
      <c r="G6" s="59"/>
      <c r="H6" s="59"/>
      <c r="M6" s="50"/>
    </row>
    <row r="7" spans="1:14" s="14" customFormat="1" ht="20.25" x14ac:dyDescent="0.2">
      <c r="B7" s="60" t="s">
        <v>10</v>
      </c>
      <c r="C7" s="61"/>
      <c r="D7" s="61"/>
      <c r="E7" s="61"/>
      <c r="F7" s="61"/>
      <c r="G7" s="61"/>
      <c r="H7" s="61"/>
      <c r="M7" s="50"/>
    </row>
    <row r="8" spans="1:14" s="14" customFormat="1" x14ac:dyDescent="0.2">
      <c r="B8" s="15"/>
      <c r="C8" s="34"/>
      <c r="D8" s="15"/>
      <c r="E8" s="15"/>
      <c r="F8" s="15"/>
      <c r="G8" s="15"/>
      <c r="H8" s="15"/>
      <c r="M8" s="50"/>
    </row>
    <row r="9" spans="1:14" s="14" customFormat="1" ht="18" x14ac:dyDescent="0.2">
      <c r="B9" s="65" t="s">
        <v>3</v>
      </c>
      <c r="C9" s="65"/>
      <c r="D9" s="65"/>
      <c r="E9" s="65"/>
      <c r="F9" s="65"/>
      <c r="G9" s="65"/>
      <c r="H9" s="65"/>
      <c r="M9" s="50"/>
    </row>
    <row r="10" spans="1:14" s="14" customFormat="1" ht="18" x14ac:dyDescent="0.2">
      <c r="B10" s="66" t="s">
        <v>11</v>
      </c>
      <c r="C10" s="65"/>
      <c r="D10" s="65"/>
      <c r="E10" s="65"/>
      <c r="F10" s="65"/>
      <c r="G10" s="65"/>
      <c r="H10" s="65"/>
      <c r="M10" s="50"/>
    </row>
    <row r="11" spans="1:14" s="14" customFormat="1" ht="18" x14ac:dyDescent="0.2">
      <c r="B11" s="65" t="s">
        <v>16</v>
      </c>
      <c r="C11" s="65"/>
      <c r="D11" s="65"/>
      <c r="E11" s="65"/>
      <c r="F11" s="65"/>
      <c r="G11" s="65"/>
      <c r="H11" s="65"/>
      <c r="M11" s="50"/>
    </row>
    <row r="12" spans="1:14" s="14" customFormat="1" ht="19.5" customHeight="1" thickBot="1" x14ac:dyDescent="0.25">
      <c r="C12" s="33"/>
      <c r="M12" s="50"/>
    </row>
    <row r="13" spans="1:14" s="3" customFormat="1" ht="36.75" customHeight="1" x14ac:dyDescent="0.2">
      <c r="A13" s="7"/>
      <c r="B13" s="45"/>
      <c r="C13" s="63" t="s">
        <v>12</v>
      </c>
      <c r="D13" s="63"/>
      <c r="E13" s="63"/>
      <c r="F13" s="63"/>
      <c r="G13" s="63"/>
      <c r="H13" s="64"/>
      <c r="I13" s="7"/>
      <c r="J13" s="7"/>
      <c r="K13" s="7"/>
      <c r="L13" s="7"/>
      <c r="M13" s="51"/>
      <c r="N13" s="7"/>
    </row>
    <row r="14" spans="1:14" s="3" customFormat="1" ht="37.5" customHeight="1" x14ac:dyDescent="0.2">
      <c r="A14" s="7"/>
      <c r="B14" s="46"/>
      <c r="C14" s="62"/>
      <c r="D14" s="62"/>
      <c r="E14" s="13"/>
      <c r="F14" s="62" t="s">
        <v>7</v>
      </c>
      <c r="G14" s="62"/>
      <c r="H14" s="32">
        <v>980168146.71000004</v>
      </c>
      <c r="I14" s="7"/>
      <c r="J14" s="7"/>
      <c r="K14" s="7"/>
      <c r="L14" s="7"/>
      <c r="M14" s="51"/>
      <c r="N14" s="7"/>
    </row>
    <row r="15" spans="1:14" s="3" customFormat="1" ht="45.75" customHeight="1" thickBot="1" x14ac:dyDescent="0.25">
      <c r="A15" s="7"/>
      <c r="B15" s="46"/>
      <c r="C15" s="35" t="s">
        <v>4</v>
      </c>
      <c r="D15" s="25" t="s">
        <v>5</v>
      </c>
      <c r="E15" s="26" t="s">
        <v>6</v>
      </c>
      <c r="F15" s="24" t="s">
        <v>0</v>
      </c>
      <c r="G15" s="25" t="s">
        <v>1</v>
      </c>
      <c r="H15" s="27" t="s">
        <v>2</v>
      </c>
      <c r="I15" s="7"/>
      <c r="J15" s="47" t="s">
        <v>17</v>
      </c>
      <c r="K15" s="54" t="s">
        <v>20</v>
      </c>
      <c r="L15" s="48" t="s">
        <v>19</v>
      </c>
      <c r="M15" s="52" t="s">
        <v>18</v>
      </c>
      <c r="N15" s="7"/>
    </row>
    <row r="16" spans="1:14" s="10" customFormat="1" ht="49.5" x14ac:dyDescent="0.2">
      <c r="B16" s="28">
        <v>1</v>
      </c>
      <c r="C16" s="36">
        <v>43191</v>
      </c>
      <c r="D16" s="43">
        <v>27142</v>
      </c>
      <c r="E16" s="29" t="s">
        <v>13</v>
      </c>
      <c r="F16" s="29">
        <v>0</v>
      </c>
      <c r="G16" s="29">
        <v>137135.79999999999</v>
      </c>
      <c r="H16" s="30">
        <f>+H14+F16-G16</f>
        <v>980031010.91000009</v>
      </c>
      <c r="J16" s="10">
        <f>VLOOKUP(D16,[1]Sheet1!$A$2:$R$4000,1,FALSE)</f>
        <v>27142</v>
      </c>
      <c r="K16" s="10" t="str">
        <f>VLOOKUP(D16,[1]Sheet1!$A$2:$R$4000,4,FALSE)</f>
        <v>Libramiento 0206-01-01-0010-5755</v>
      </c>
      <c r="L16" s="49" t="str">
        <f>VLOOKUP(D16,[1]Sheet1!$A$2:$S$4000,5,FALSE)</f>
        <v>PAGO SUM. ALIM. ESC. FRONT. CORRESP. A LOS MESES AGOSTO HASTA DICIEMBRE 2017, SEGUN FACT. NCFS.: 01002, 01036, 01053, 01096 Y 01129 Y NC NOS. 00010, 00011, 00012, 00013 Y 00014, DEL CONTRATO NO. 212/17 Y OC 5968 MENOS ANTICIPO.</v>
      </c>
      <c r="M16" s="53">
        <f>VLOOKUP(D16,[1]Sheet1!$A$2:$S$4000,16,FALSE)</f>
        <v>2804014.28</v>
      </c>
    </row>
    <row r="17" spans="2:13" s="10" customFormat="1" ht="49.5" x14ac:dyDescent="0.2">
      <c r="B17" s="31">
        <v>2</v>
      </c>
      <c r="C17" s="37">
        <v>43191</v>
      </c>
      <c r="D17" s="44">
        <v>27142</v>
      </c>
      <c r="E17" s="11" t="s">
        <v>13</v>
      </c>
      <c r="F17" s="11">
        <v>0</v>
      </c>
      <c r="G17" s="11">
        <v>2804014.28</v>
      </c>
      <c r="H17" s="21">
        <f>+H16+F17-G17</f>
        <v>977226996.63000011</v>
      </c>
      <c r="J17" s="10">
        <f>VLOOKUP(D17,[1]Sheet1!$A$2:$R$4000,1,FALSE)</f>
        <v>27142</v>
      </c>
      <c r="K17" s="10" t="str">
        <f>VLOOKUP(D17,[1]Sheet1!$A$2:$R$4000,4,FALSE)</f>
        <v>Libramiento 0206-01-01-0010-5755</v>
      </c>
      <c r="L17" s="49" t="str">
        <f>VLOOKUP(D17,[1]Sheet1!$A$2:$S$4000,5,FALSE)</f>
        <v>PAGO SUM. ALIM. ESC. FRONT. CORRESP. A LOS MESES AGOSTO HASTA DICIEMBRE 2017, SEGUN FACT. NCFS.: 01002, 01036, 01053, 01096 Y 01129 Y NC NOS. 00010, 00011, 00012, 00013 Y 00014, DEL CONTRATO NO. 212/17 Y OC 5968 MENOS ANTICIPO.</v>
      </c>
      <c r="M17" s="53">
        <f>VLOOKUP(D17,[1]Sheet1!$A$2:$S$4000,16,FALSE)</f>
        <v>2804014.28</v>
      </c>
    </row>
    <row r="18" spans="2:13" s="10" customFormat="1" ht="49.5" x14ac:dyDescent="0.2">
      <c r="B18" s="31">
        <v>3</v>
      </c>
      <c r="C18" s="37">
        <v>43191</v>
      </c>
      <c r="D18" s="44">
        <v>27138</v>
      </c>
      <c r="E18" s="11" t="s">
        <v>13</v>
      </c>
      <c r="F18" s="11">
        <v>0</v>
      </c>
      <c r="G18" s="11">
        <v>546940</v>
      </c>
      <c r="H18" s="21">
        <f>+H17+F18-G18</f>
        <v>976680056.63000011</v>
      </c>
      <c r="J18" s="10">
        <f>VLOOKUP(D18,[1]Sheet1!$A$2:$R$4000,1,FALSE)</f>
        <v>27138</v>
      </c>
      <c r="K18" s="10" t="str">
        <f>VLOOKUP(D18,[1]Sheet1!$A$2:$R$4000,4,FALSE)</f>
        <v>Libramiento 0206-01-01-0010-5700</v>
      </c>
      <c r="L18" s="49" t="str">
        <f>VLOOKUP(D18,[1]Sheet1!$A$2:$S$4000,5,FALSE)</f>
        <v>PAGO A COOPROHARINA S/ACTOS 85 Y 104 D/F. 30/01/18 Y 06/02/18 CEDIDO POR ANTONIO RAFAEL GRULLON DE LOS SANTOS, SUM ALIM ESC JEE, MESES OCT/NOV/DIC./17, S/FACTS. NCF: 00110,00111,00113, CARTAS COMPR. 01245, 00875,00867,00879,00874,00880,00885, OC.6751, 6117.</v>
      </c>
      <c r="M18" s="53">
        <f>VLOOKUP(D18,[1]Sheet1!$A$2:$S$4000,16,FALSE)</f>
        <v>2259100</v>
      </c>
    </row>
    <row r="19" spans="2:13" s="10" customFormat="1" ht="49.5" x14ac:dyDescent="0.2">
      <c r="B19" s="31">
        <v>4</v>
      </c>
      <c r="C19" s="37">
        <v>43191</v>
      </c>
      <c r="D19" s="44">
        <v>27138</v>
      </c>
      <c r="E19" s="11" t="s">
        <v>13</v>
      </c>
      <c r="F19" s="11">
        <v>0</v>
      </c>
      <c r="G19" s="11">
        <v>2259100</v>
      </c>
      <c r="H19" s="21">
        <f t="shared" ref="H19:H82" si="0">+H18+F19-G19</f>
        <v>974420956.63000011</v>
      </c>
      <c r="J19" s="10">
        <f>VLOOKUP(D19,[1]Sheet1!$A$2:$R$4000,1,FALSE)</f>
        <v>27138</v>
      </c>
      <c r="K19" s="10" t="str">
        <f>VLOOKUP(D19,[1]Sheet1!$A$2:$R$4000,4,FALSE)</f>
        <v>Libramiento 0206-01-01-0010-5700</v>
      </c>
      <c r="L19" s="49" t="str">
        <f>VLOOKUP(D19,[1]Sheet1!$A$2:$S$4000,5,FALSE)</f>
        <v>PAGO A COOPROHARINA S/ACTOS 85 Y 104 D/F. 30/01/18 Y 06/02/18 CEDIDO POR ANTONIO RAFAEL GRULLON DE LOS SANTOS, SUM ALIM ESC JEE, MESES OCT/NOV/DIC./17, S/FACTS. NCF: 00110,00111,00113, CARTAS COMPR. 01245, 00875,00867,00879,00874,00880,00885, OC.6751, 6117.</v>
      </c>
      <c r="M19" s="53">
        <f>VLOOKUP(D19,[1]Sheet1!$A$2:$S$4000,16,FALSE)</f>
        <v>2259100</v>
      </c>
    </row>
    <row r="20" spans="2:13" s="10" customFormat="1" ht="49.5" x14ac:dyDescent="0.2">
      <c r="B20" s="31">
        <v>5</v>
      </c>
      <c r="C20" s="37">
        <v>43191</v>
      </c>
      <c r="D20" s="44">
        <v>27121</v>
      </c>
      <c r="E20" s="11" t="s">
        <v>13</v>
      </c>
      <c r="F20" s="11">
        <v>0</v>
      </c>
      <c r="G20" s="11">
        <v>217082</v>
      </c>
      <c r="H20" s="21">
        <f t="shared" si="0"/>
        <v>974203874.63000011</v>
      </c>
      <c r="J20" s="10">
        <f>VLOOKUP(D20,[1]Sheet1!$A$2:$R$4000,1,FALSE)</f>
        <v>27121</v>
      </c>
      <c r="K20" s="10" t="str">
        <f>VLOOKUP(D20,[1]Sheet1!$A$2:$R$4000,4,FALSE)</f>
        <v>Libramiento 0206-01-01-0010-5625</v>
      </c>
      <c r="L20" s="49" t="str">
        <f>VLOOKUP(D20,[1]Sheet1!$A$2:$S$4000,5,FALSE)</f>
        <v>P/A BCO AGRIC.CEDIDO POR YSABEL GOURMET, ACTO NO.772/17 D/F 26/09/17 C C.NO. 01783, 07210, 14288, Y A YSABEL GOURMET, C.C NO. 01811 POR, SUM. ALIM. ESC. JEE.MESES DE SEPT/OCT/ NOV/DIC/17,S/FACT.00019,00020,00021,00022 Y N/C 0001,0002,0003,0004 OC:5829,6938.</v>
      </c>
      <c r="M20" s="53">
        <f>VLOOKUP(D20,[1]Sheet1!$A$2:$S$4000,16,FALSE)</f>
        <v>726183.2</v>
      </c>
    </row>
    <row r="21" spans="2:13" s="10" customFormat="1" ht="49.5" x14ac:dyDescent="0.2">
      <c r="B21" s="31">
        <v>6</v>
      </c>
      <c r="C21" s="37">
        <v>43191</v>
      </c>
      <c r="D21" s="44">
        <v>27121</v>
      </c>
      <c r="E21" s="11" t="s">
        <v>13</v>
      </c>
      <c r="F21" s="11">
        <v>0</v>
      </c>
      <c r="G21" s="11">
        <v>4906053.2</v>
      </c>
      <c r="H21" s="21">
        <f t="shared" si="0"/>
        <v>969297821.43000007</v>
      </c>
      <c r="J21" s="10">
        <f>VLOOKUP(D21,[1]Sheet1!$A$2:$R$4000,1,FALSE)</f>
        <v>27121</v>
      </c>
      <c r="K21" s="10" t="str">
        <f>VLOOKUP(D21,[1]Sheet1!$A$2:$R$4000,4,FALSE)</f>
        <v>Libramiento 0206-01-01-0010-5625</v>
      </c>
      <c r="L21" s="49" t="str">
        <f>VLOOKUP(D21,[1]Sheet1!$A$2:$S$4000,5,FALSE)</f>
        <v>P/A BCO AGRIC.CEDIDO POR YSABEL GOURMET, ACTO NO.772/17 D/F 26/09/17 C C.NO. 01783, 07210, 14288, Y A YSABEL GOURMET, C.C NO. 01811 POR, SUM. ALIM. ESC. JEE.MESES DE SEPT/OCT/ NOV/DIC/17,S/FACT.00019,00020,00021,00022 Y N/C 0001,0002,0003,0004 OC:5829,6938.</v>
      </c>
      <c r="M21" s="53">
        <f>VLOOKUP(D21,[1]Sheet1!$A$2:$S$4000,16,FALSE)</f>
        <v>726183.2</v>
      </c>
    </row>
    <row r="22" spans="2:13" s="10" customFormat="1" ht="49.5" x14ac:dyDescent="0.2">
      <c r="B22" s="31">
        <v>7</v>
      </c>
      <c r="C22" s="37">
        <v>43191</v>
      </c>
      <c r="D22" s="44">
        <v>27155</v>
      </c>
      <c r="E22" s="11" t="s">
        <v>13</v>
      </c>
      <c r="F22" s="11">
        <v>0</v>
      </c>
      <c r="G22" s="11">
        <v>797456</v>
      </c>
      <c r="H22" s="21">
        <f t="shared" si="0"/>
        <v>968500365.43000007</v>
      </c>
      <c r="J22" s="10">
        <f>VLOOKUP(D22,[1]Sheet1!$A$2:$R$4000,1,FALSE)</f>
        <v>27155</v>
      </c>
      <c r="K22" s="10" t="str">
        <f>VLOOKUP(D22,[1]Sheet1!$A$2:$R$4000,4,FALSE)</f>
        <v>Libramiento 0206-01-01-0010-6065</v>
      </c>
      <c r="L22" s="49" t="str">
        <f>VLOOKUP(D22,[1]Sheet1!$A$2:$S$4000,5,FALSE)</f>
        <v>PAGO A FAVOR DE COOPROHARINA, CEDIDO POR PABLO CALDERON ADAMES, S/ACTO 1821, D/F. 03/11/17, SUM. ALIM. ESC. JEE, OCT./NOV./17, S/FACTS. NCF: 00385 Y 00386, CARTAS COMPR. 04599, 04605, 10524, 04593, 04743, 04600, 04582, 04591, 04581, 09141, 09135, OC.6303.</v>
      </c>
      <c r="M22" s="53">
        <f>VLOOKUP(D22,[1]Sheet1!$A$2:$S$4000,16,FALSE)</f>
        <v>173360</v>
      </c>
    </row>
    <row r="23" spans="2:13" s="10" customFormat="1" ht="49.5" x14ac:dyDescent="0.2">
      <c r="B23" s="31">
        <v>8</v>
      </c>
      <c r="C23" s="37">
        <v>43191</v>
      </c>
      <c r="D23" s="44">
        <v>27155</v>
      </c>
      <c r="E23" s="11" t="s">
        <v>13</v>
      </c>
      <c r="F23" s="11">
        <v>0</v>
      </c>
      <c r="G23" s="11">
        <v>3293840</v>
      </c>
      <c r="H23" s="21">
        <f t="shared" si="0"/>
        <v>965206525.43000007</v>
      </c>
      <c r="J23" s="10">
        <f>VLOOKUP(D23,[1]Sheet1!$A$2:$R$4000,1,FALSE)</f>
        <v>27155</v>
      </c>
      <c r="K23" s="10" t="str">
        <f>VLOOKUP(D23,[1]Sheet1!$A$2:$R$4000,4,FALSE)</f>
        <v>Libramiento 0206-01-01-0010-6065</v>
      </c>
      <c r="L23" s="49" t="str">
        <f>VLOOKUP(D23,[1]Sheet1!$A$2:$S$4000,5,FALSE)</f>
        <v>PAGO A FAVOR DE COOPROHARINA, CEDIDO POR PABLO CALDERON ADAMES, S/ACTO 1821, D/F. 03/11/17, SUM. ALIM. ESC. JEE, OCT./NOV./17, S/FACTS. NCF: 00385 Y 00386, CARTAS COMPR. 04599, 04605, 10524, 04593, 04743, 04600, 04582, 04591, 04581, 09141, 09135, OC.6303.</v>
      </c>
      <c r="M23" s="53">
        <f>VLOOKUP(D23,[1]Sheet1!$A$2:$S$4000,16,FALSE)</f>
        <v>173360</v>
      </c>
    </row>
    <row r="24" spans="2:13" s="10" customFormat="1" ht="49.5" x14ac:dyDescent="0.2">
      <c r="B24" s="31">
        <v>9</v>
      </c>
      <c r="C24" s="37">
        <v>43191</v>
      </c>
      <c r="D24" s="44">
        <v>27154</v>
      </c>
      <c r="E24" s="11" t="s">
        <v>13</v>
      </c>
      <c r="F24" s="11">
        <v>0</v>
      </c>
      <c r="G24" s="11">
        <v>606178.80000000005</v>
      </c>
      <c r="H24" s="21">
        <f t="shared" si="0"/>
        <v>964600346.63000011</v>
      </c>
      <c r="J24" s="10">
        <f>VLOOKUP(D24,[1]Sheet1!$A$2:$R$4000,1,FALSE)</f>
        <v>27154</v>
      </c>
      <c r="K24" s="10" t="str">
        <f>VLOOKUP(D24,[1]Sheet1!$A$2:$R$4000,4,FALSE)</f>
        <v>Libramiento 0206-01-01-0010-6015</v>
      </c>
      <c r="L24" s="49" t="str">
        <f>VLOOKUP(D24,[1]Sheet1!$A$2:$S$4000,5,FALSE)</f>
        <v>PAGO A COOPROHARINA,CEDIDO POR ANA FELICIA UREÑA CEBALLOS, ACTO 103, D/F. 05/02/18, POR SUM. ALIM. ESC. PROG. JEE.MESES SEPT/OCT/NOV/DIC./17, S/FTS.NCF: 00001,00002,00003 Y 00004,CARTAS COMP. NOS. 04127, 04128,04141, 04129 Y 14391,OC. 6639</v>
      </c>
      <c r="M24" s="53">
        <f>VLOOKUP(D24,[1]Sheet1!$A$2:$S$4000,16,FALSE)</f>
        <v>131778</v>
      </c>
    </row>
    <row r="25" spans="2:13" s="10" customFormat="1" ht="49.5" x14ac:dyDescent="0.2">
      <c r="B25" s="31">
        <v>10</v>
      </c>
      <c r="C25" s="37">
        <v>43191</v>
      </c>
      <c r="D25" s="44">
        <v>27154</v>
      </c>
      <c r="E25" s="11" t="s">
        <v>13</v>
      </c>
      <c r="F25" s="11">
        <v>0</v>
      </c>
      <c r="G25" s="11">
        <v>2503782</v>
      </c>
      <c r="H25" s="21">
        <f t="shared" si="0"/>
        <v>962096564.63000011</v>
      </c>
      <c r="J25" s="10">
        <f>VLOOKUP(D25,[1]Sheet1!$A$2:$R$4000,1,FALSE)</f>
        <v>27154</v>
      </c>
      <c r="K25" s="10" t="str">
        <f>VLOOKUP(D25,[1]Sheet1!$A$2:$R$4000,4,FALSE)</f>
        <v>Libramiento 0206-01-01-0010-6015</v>
      </c>
      <c r="L25" s="49" t="str">
        <f>VLOOKUP(D25,[1]Sheet1!$A$2:$S$4000,5,FALSE)</f>
        <v>PAGO A COOPROHARINA,CEDIDO POR ANA FELICIA UREÑA CEBALLOS, ACTO 103, D/F. 05/02/18, POR SUM. ALIM. ESC. PROG. JEE.MESES SEPT/OCT/NOV/DIC./17, S/FTS.NCF: 00001,00002,00003 Y 00004,CARTAS COMP. NOS. 04127, 04128,04141, 04129 Y 14391,OC. 6639</v>
      </c>
      <c r="M25" s="53">
        <f>VLOOKUP(D25,[1]Sheet1!$A$2:$S$4000,16,FALSE)</f>
        <v>131778</v>
      </c>
    </row>
    <row r="26" spans="2:13" s="10" customFormat="1" ht="49.5" x14ac:dyDescent="0.2">
      <c r="B26" s="31">
        <v>11</v>
      </c>
      <c r="C26" s="37">
        <v>43191</v>
      </c>
      <c r="D26" s="44">
        <v>27153</v>
      </c>
      <c r="E26" s="11" t="s">
        <v>13</v>
      </c>
      <c r="F26" s="11">
        <v>0</v>
      </c>
      <c r="G26" s="11">
        <v>639676</v>
      </c>
      <c r="H26" s="21">
        <f t="shared" si="0"/>
        <v>961456888.63000011</v>
      </c>
      <c r="J26" s="10">
        <f>VLOOKUP(D26,[1]Sheet1!$A$2:$R$4000,1,FALSE)</f>
        <v>27153</v>
      </c>
      <c r="K26" s="10" t="str">
        <f>VLOOKUP(D26,[1]Sheet1!$A$2:$R$4000,4,FALSE)</f>
        <v>Libramiento 0206-01-01-0010-5954</v>
      </c>
      <c r="L26" s="49" t="str">
        <f>VLOOKUP(D26,[1]Sheet1!$A$2:$S$4000,5,FALSE)</f>
        <v>PAGO A BCO AGRICOLA, CEDIDO POR YOLANNY CONCE VASQUEZ, ACTO NO.940 D/F 01/11/17. POR SUM. ALIM.JEE. MESES AGOSTO,SEPT,OCT,NOV Y DIC/17, S/FTS. NCF.: 03844, 03845,03846, 03847 Y 03848, CARTA COMP.NO. 10497,02838,10483,02857,02860,02859,02891,02893,OC 6921</v>
      </c>
      <c r="M26" s="53">
        <f>VLOOKUP(D26,[1]Sheet1!$A$2:$S$4000,16,FALSE)</f>
        <v>500616</v>
      </c>
    </row>
    <row r="27" spans="2:13" s="10" customFormat="1" ht="49.5" x14ac:dyDescent="0.2">
      <c r="B27" s="31">
        <v>12</v>
      </c>
      <c r="C27" s="37">
        <v>43191</v>
      </c>
      <c r="D27" s="44">
        <v>27153</v>
      </c>
      <c r="E27" s="11" t="s">
        <v>13</v>
      </c>
      <c r="F27" s="11">
        <v>0</v>
      </c>
      <c r="G27" s="11">
        <v>2642140</v>
      </c>
      <c r="H27" s="21">
        <f t="shared" si="0"/>
        <v>958814748.63000011</v>
      </c>
      <c r="J27" s="10">
        <f>VLOOKUP(D27,[1]Sheet1!$A$2:$R$4000,1,FALSE)</f>
        <v>27153</v>
      </c>
      <c r="K27" s="10" t="str">
        <f>VLOOKUP(D27,[1]Sheet1!$A$2:$R$4000,4,FALSE)</f>
        <v>Libramiento 0206-01-01-0010-5954</v>
      </c>
      <c r="L27" s="49" t="str">
        <f>VLOOKUP(D27,[1]Sheet1!$A$2:$S$4000,5,FALSE)</f>
        <v>PAGO A BCO AGRICOLA, CEDIDO POR YOLANNY CONCE VASQUEZ, ACTO NO.940 D/F 01/11/17. POR SUM. ALIM.JEE. MESES AGOSTO,SEPT,OCT,NOV Y DIC/17, S/FTS. NCF.: 03844, 03845,03846, 03847 Y 03848, CARTA COMP.NO. 10497,02838,10483,02857,02860,02859,02891,02893,OC 6921</v>
      </c>
      <c r="M27" s="53">
        <f>VLOOKUP(D27,[1]Sheet1!$A$2:$S$4000,16,FALSE)</f>
        <v>500616</v>
      </c>
    </row>
    <row r="28" spans="2:13" s="10" customFormat="1" ht="33" x14ac:dyDescent="0.2">
      <c r="B28" s="31">
        <v>13</v>
      </c>
      <c r="C28" s="37">
        <v>43191</v>
      </c>
      <c r="D28" s="44">
        <v>27126</v>
      </c>
      <c r="E28" s="11" t="s">
        <v>13</v>
      </c>
      <c r="F28" s="11">
        <v>0</v>
      </c>
      <c r="G28" s="11">
        <v>129814</v>
      </c>
      <c r="H28" s="21">
        <f t="shared" si="0"/>
        <v>958684934.63000011</v>
      </c>
      <c r="J28" s="10">
        <f>VLOOKUP(D28,[1]Sheet1!$A$2:$R$4000,1,FALSE)</f>
        <v>27126</v>
      </c>
      <c r="K28" s="10" t="str">
        <f>VLOOKUP(D28,[1]Sheet1!$A$2:$R$4000,4,FALSE)</f>
        <v>Libramiento 0206-01-01-0010-5631</v>
      </c>
      <c r="L28" s="49" t="str">
        <f>VLOOKUP(D28,[1]Sheet1!$A$2:$S$4000,5,FALSE)</f>
        <v>PAGO SUM. ALIM. ESC. JEE. MES OCT/NOV/DIC. 2017, S/FACT. NCF: 00001, 00002 Y 00003, CARTAS COMPROMISO NOS. 14505, 04769 Y 04835, OC. 5847</v>
      </c>
      <c r="M28" s="53">
        <f>VLOOKUP(D28,[1]Sheet1!$A$2:$S$4000,16,FALSE)</f>
        <v>2933796.4</v>
      </c>
    </row>
    <row r="29" spans="2:13" s="10" customFormat="1" ht="33" x14ac:dyDescent="0.2">
      <c r="B29" s="31">
        <v>14</v>
      </c>
      <c r="C29" s="37">
        <v>43191</v>
      </c>
      <c r="D29" s="44">
        <v>27126</v>
      </c>
      <c r="E29" s="11" t="s">
        <v>13</v>
      </c>
      <c r="F29" s="11">
        <v>0</v>
      </c>
      <c r="G29" s="11">
        <v>2933796.4</v>
      </c>
      <c r="H29" s="21">
        <f t="shared" si="0"/>
        <v>955751138.23000014</v>
      </c>
      <c r="J29" s="10">
        <f>VLOOKUP(D29,[1]Sheet1!$A$2:$R$4000,1,FALSE)</f>
        <v>27126</v>
      </c>
      <c r="K29" s="10" t="str">
        <f>VLOOKUP(D29,[1]Sheet1!$A$2:$R$4000,4,FALSE)</f>
        <v>Libramiento 0206-01-01-0010-5631</v>
      </c>
      <c r="L29" s="49" t="str">
        <f>VLOOKUP(D29,[1]Sheet1!$A$2:$S$4000,5,FALSE)</f>
        <v>PAGO SUM. ALIM. ESC. JEE. MES OCT/NOV/DIC. 2017, S/FACT. NCF: 00001, 00002 Y 00003, CARTAS COMPROMISO NOS. 14505, 04769 Y 04835, OC. 5847</v>
      </c>
      <c r="M29" s="53">
        <f>VLOOKUP(D29,[1]Sheet1!$A$2:$S$4000,16,FALSE)</f>
        <v>2933796.4</v>
      </c>
    </row>
    <row r="30" spans="2:13" s="10" customFormat="1" ht="49.5" x14ac:dyDescent="0.2">
      <c r="B30" s="31">
        <v>15</v>
      </c>
      <c r="C30" s="37">
        <v>43191</v>
      </c>
      <c r="D30" s="44">
        <v>27125</v>
      </c>
      <c r="E30" s="11" t="s">
        <v>13</v>
      </c>
      <c r="F30" s="11">
        <v>0</v>
      </c>
      <c r="G30" s="11">
        <v>243674</v>
      </c>
      <c r="H30" s="21">
        <f t="shared" si="0"/>
        <v>955507464.23000014</v>
      </c>
      <c r="J30" s="10">
        <f>VLOOKUP(D30,[1]Sheet1!$A$2:$R$4000,1,FALSE)</f>
        <v>27125</v>
      </c>
      <c r="K30" s="10" t="str">
        <f>VLOOKUP(D30,[1]Sheet1!$A$2:$R$4000,4,FALSE)</f>
        <v>Libramiento 0206-01-01-0010-5629</v>
      </c>
      <c r="L30" s="49" t="str">
        <f>VLOOKUP(D30,[1]Sheet1!$A$2:$S$4000,5,FALSE)</f>
        <v>PAGO A PARALLAX FACTORING, CEDIDO POR JONES SERVICES SRL, ACTO 8567, D/F. 08/12/17, 9117, D/F. 28/12/17 Y 1788, D/F.02/03/18, POR SUM. ALIM. ESC. JEE,OCTUBRE, NOV. Y DIC/17, S/FTS. NCF: 00157,00165 Y 00168, CARTAS COMP. OC. 5736. (ANEXA 14 CARTA COMPRISO)</v>
      </c>
      <c r="M30" s="53">
        <f>VLOOKUP(D30,[1]Sheet1!$A$2:$S$4000,16,FALSE)</f>
        <v>243674</v>
      </c>
    </row>
    <row r="31" spans="2:13" s="10" customFormat="1" ht="49.5" x14ac:dyDescent="0.2">
      <c r="B31" s="31">
        <v>16</v>
      </c>
      <c r="C31" s="37">
        <v>43191</v>
      </c>
      <c r="D31" s="44">
        <v>27125</v>
      </c>
      <c r="E31" s="11" t="s">
        <v>13</v>
      </c>
      <c r="F31" s="11">
        <v>0</v>
      </c>
      <c r="G31" s="11">
        <v>5507032.4000000004</v>
      </c>
      <c r="H31" s="21">
        <f t="shared" si="0"/>
        <v>950000431.83000016</v>
      </c>
      <c r="J31" s="10">
        <f>VLOOKUP(D31,[1]Sheet1!$A$2:$R$4000,1,FALSE)</f>
        <v>27125</v>
      </c>
      <c r="K31" s="10" t="str">
        <f>VLOOKUP(D31,[1]Sheet1!$A$2:$R$4000,4,FALSE)</f>
        <v>Libramiento 0206-01-01-0010-5629</v>
      </c>
      <c r="L31" s="49" t="str">
        <f>VLOOKUP(D31,[1]Sheet1!$A$2:$S$4000,5,FALSE)</f>
        <v>PAGO A PARALLAX FACTORING, CEDIDO POR JONES SERVICES SRL, ACTO 8567, D/F. 08/12/17, 9117, D/F. 28/12/17 Y 1788, D/F.02/03/18, POR SUM. ALIM. ESC. JEE,OCTUBRE, NOV. Y DIC/17, S/FTS. NCF: 00157,00165 Y 00168, CARTAS COMP. OC. 5736. (ANEXA 14 CARTA COMPRISO)</v>
      </c>
      <c r="M31" s="53">
        <f>VLOOKUP(D31,[1]Sheet1!$A$2:$S$4000,16,FALSE)</f>
        <v>243674</v>
      </c>
    </row>
    <row r="32" spans="2:13" s="10" customFormat="1" ht="49.5" x14ac:dyDescent="0.2">
      <c r="B32" s="31">
        <v>17</v>
      </c>
      <c r="C32" s="37">
        <v>43192</v>
      </c>
      <c r="D32" s="44">
        <v>27125</v>
      </c>
      <c r="E32" s="11" t="s">
        <v>14</v>
      </c>
      <c r="F32" s="11">
        <v>141170590.46000001</v>
      </c>
      <c r="G32" s="11"/>
      <c r="H32" s="21">
        <f t="shared" si="0"/>
        <v>1091171022.2900002</v>
      </c>
      <c r="J32" s="10">
        <f>VLOOKUP(D32,[1]Sheet1!$A$2:$R$4000,1,FALSE)</f>
        <v>27125</v>
      </c>
      <c r="K32" s="10" t="str">
        <f>VLOOKUP(D32,[1]Sheet1!$A$2:$R$4000,4,FALSE)</f>
        <v>Libramiento 0206-01-01-0010-5629</v>
      </c>
      <c r="L32" s="49" t="str">
        <f>VLOOKUP(D32,[1]Sheet1!$A$2:$S$4000,5,FALSE)</f>
        <v>PAGO A PARALLAX FACTORING, CEDIDO POR JONES SERVICES SRL, ACTO 8567, D/F. 08/12/17, 9117, D/F. 28/12/17 Y 1788, D/F.02/03/18, POR SUM. ALIM. ESC. JEE,OCTUBRE, NOV. Y DIC/17, S/FTS. NCF: 00157,00165 Y 00168, CARTAS COMP. OC. 5736. (ANEXA 14 CARTA COMPRISO)</v>
      </c>
      <c r="M32" s="53">
        <f>VLOOKUP(D32,[1]Sheet1!$A$2:$S$4000,16,FALSE)</f>
        <v>243674</v>
      </c>
    </row>
    <row r="33" spans="2:13" s="10" customFormat="1" ht="33" x14ac:dyDescent="0.2">
      <c r="B33" s="31">
        <v>18</v>
      </c>
      <c r="C33" s="37">
        <v>43192</v>
      </c>
      <c r="D33" s="44">
        <v>27856</v>
      </c>
      <c r="E33" s="11" t="s">
        <v>13</v>
      </c>
      <c r="F33" s="11">
        <v>0</v>
      </c>
      <c r="G33" s="11">
        <v>35600</v>
      </c>
      <c r="H33" s="21">
        <f t="shared" si="0"/>
        <v>1091135422.2900002</v>
      </c>
      <c r="J33" s="10">
        <f>VLOOKUP(D33,[1]Sheet1!$A$2:$R$4000,1,FALSE)</f>
        <v>27856</v>
      </c>
      <c r="K33" s="10" t="str">
        <f>VLOOKUP(D33,[1]Sheet1!$A$2:$R$4000,4,FALSE)</f>
        <v>Libramiento 0206-01-01-0010-4622</v>
      </c>
      <c r="L33" s="49" t="str">
        <f>VLOOKUP(D33,[1]Sheet1!$A$2:$S$4000,5,FALSE)</f>
        <v>PAGO SUM. ALIM. ESC. JEE. CORRESP. A LOS MESES SEPT/OCT/NOV. 2017, S/FACT. NCF: 00043, 00044 Y 00045, CARTA COMPROMISO NO. 14293, OC. 5836</v>
      </c>
      <c r="M33" s="53">
        <f>VLOOKUP(D33,[1]Sheet1!$A$2:$S$4000,16,FALSE)</f>
        <v>804560</v>
      </c>
    </row>
    <row r="34" spans="2:13" s="10" customFormat="1" ht="33" x14ac:dyDescent="0.2">
      <c r="B34" s="31">
        <v>19</v>
      </c>
      <c r="C34" s="37">
        <v>43192</v>
      </c>
      <c r="D34" s="44">
        <v>27856</v>
      </c>
      <c r="E34" s="11" t="s">
        <v>13</v>
      </c>
      <c r="F34" s="11">
        <v>0</v>
      </c>
      <c r="G34" s="11">
        <v>804560</v>
      </c>
      <c r="H34" s="21">
        <f t="shared" si="0"/>
        <v>1090330862.2900002</v>
      </c>
      <c r="J34" s="10">
        <f>VLOOKUP(D34,[1]Sheet1!$A$2:$R$4000,1,FALSE)</f>
        <v>27856</v>
      </c>
      <c r="K34" s="10" t="str">
        <f>VLOOKUP(D34,[1]Sheet1!$A$2:$R$4000,4,FALSE)</f>
        <v>Libramiento 0206-01-01-0010-4622</v>
      </c>
      <c r="L34" s="49" t="str">
        <f>VLOOKUP(D34,[1]Sheet1!$A$2:$S$4000,5,FALSE)</f>
        <v>PAGO SUM. ALIM. ESC. JEE. CORRESP. A LOS MESES SEPT/OCT/NOV. 2017, S/FACT. NCF: 00043, 00044 Y 00045, CARTA COMPROMISO NO. 14293, OC. 5836</v>
      </c>
      <c r="M34" s="53">
        <f>VLOOKUP(D34,[1]Sheet1!$A$2:$S$4000,16,FALSE)</f>
        <v>804560</v>
      </c>
    </row>
    <row r="35" spans="2:13" s="10" customFormat="1" ht="33" x14ac:dyDescent="0.2">
      <c r="B35" s="31">
        <v>20</v>
      </c>
      <c r="C35" s="37">
        <v>43192</v>
      </c>
      <c r="D35" s="44">
        <v>27873</v>
      </c>
      <c r="E35" s="11" t="s">
        <v>13</v>
      </c>
      <c r="F35" s="11">
        <v>0</v>
      </c>
      <c r="G35" s="11">
        <v>177109.2</v>
      </c>
      <c r="H35" s="21">
        <f t="shared" si="0"/>
        <v>1090153753.0900002</v>
      </c>
      <c r="J35" s="10">
        <f>VLOOKUP(D35,[1]Sheet1!$A$2:$R$4000,1,FALSE)</f>
        <v>27873</v>
      </c>
      <c r="K35" s="10" t="str">
        <f>VLOOKUP(D35,[1]Sheet1!$A$2:$R$4000,4,FALSE)</f>
        <v>Libramiento 0206-01-01-0010-5967</v>
      </c>
      <c r="L35" s="49" t="str">
        <f>VLOOKUP(D35,[1]Sheet1!$A$2:$S$4000,5,FALSE)</f>
        <v>PAGO SUM. ALIM. ESC. JEE. CORRESP. AL MES DE NOVIEMBRE Y DICIEMBRE 2017, SEGUN FACT. NCF.: 00026 Y 00027, CARTA COMPROMISO NO. 01057, OC 6874.</v>
      </c>
      <c r="M35" s="53">
        <f>VLOOKUP(D35,[1]Sheet1!$A$2:$S$4000,16,FALSE)</f>
        <v>731538</v>
      </c>
    </row>
    <row r="36" spans="2:13" s="10" customFormat="1" ht="33" x14ac:dyDescent="0.2">
      <c r="B36" s="31">
        <v>21</v>
      </c>
      <c r="C36" s="37">
        <v>43192</v>
      </c>
      <c r="D36" s="44">
        <v>27873</v>
      </c>
      <c r="E36" s="11" t="s">
        <v>13</v>
      </c>
      <c r="F36" s="11">
        <v>0</v>
      </c>
      <c r="G36" s="11">
        <v>731538</v>
      </c>
      <c r="H36" s="21">
        <f t="shared" si="0"/>
        <v>1089422215.0900002</v>
      </c>
      <c r="J36" s="10">
        <f>VLOOKUP(D36,[1]Sheet1!$A$2:$R$4000,1,FALSE)</f>
        <v>27873</v>
      </c>
      <c r="K36" s="10" t="str">
        <f>VLOOKUP(D36,[1]Sheet1!$A$2:$R$4000,4,FALSE)</f>
        <v>Libramiento 0206-01-01-0010-5967</v>
      </c>
      <c r="L36" s="49" t="str">
        <f>VLOOKUP(D36,[1]Sheet1!$A$2:$S$4000,5,FALSE)</f>
        <v>PAGO SUM. ALIM. ESC. JEE. CORRESP. AL MES DE NOVIEMBRE Y DICIEMBRE 2017, SEGUN FACT. NCF.: 00026 Y 00027, CARTA COMPROMISO NO. 01057, OC 6874.</v>
      </c>
      <c r="M36" s="53">
        <f>VLOOKUP(D36,[1]Sheet1!$A$2:$S$4000,16,FALSE)</f>
        <v>731538</v>
      </c>
    </row>
    <row r="37" spans="2:13" s="10" customFormat="1" ht="49.5" x14ac:dyDescent="0.2">
      <c r="B37" s="31">
        <v>22</v>
      </c>
      <c r="C37" s="37">
        <v>43192</v>
      </c>
      <c r="D37" s="44">
        <v>27939</v>
      </c>
      <c r="E37" s="11" t="s">
        <v>13</v>
      </c>
      <c r="F37" s="11">
        <v>0</v>
      </c>
      <c r="G37" s="11">
        <v>95146.4</v>
      </c>
      <c r="H37" s="21">
        <f t="shared" si="0"/>
        <v>1089327068.6900001</v>
      </c>
      <c r="J37" s="10">
        <f>VLOOKUP(D37,[1]Sheet1!$A$2:$R$4000,1,FALSE)</f>
        <v>27939</v>
      </c>
      <c r="K37" s="10" t="str">
        <f>VLOOKUP(D37,[1]Sheet1!$A$2:$R$4000,4,FALSE)</f>
        <v>Libramiento 0206-01-01-0010-6344</v>
      </c>
      <c r="L37" s="49" t="str">
        <f>VLOOKUP(D37,[1]Sheet1!$A$2:$S$4000,5,FALSE)</f>
        <v>PAGO A FAVOR DE COOPROHARINA, CEDIDO POR AMPARO MARGARITA ROSSIS MEDIANTE ACTO NO.33 D/F 08/01/18 SUM. ALIM. ESC. JEE. CORRESP. AL MES DE DICIEMBRE 2017, SEGUN FACT. NCF.: 64956, CARTA COMPROMISO NO. 02463, 07495, OC 5635</v>
      </c>
      <c r="M37" s="53">
        <f>VLOOKUP(D37,[1]Sheet1!$A$2:$S$4000,16,FALSE)</f>
        <v>392996</v>
      </c>
    </row>
    <row r="38" spans="2:13" s="10" customFormat="1" ht="49.5" x14ac:dyDescent="0.2">
      <c r="B38" s="31">
        <v>23</v>
      </c>
      <c r="C38" s="37">
        <v>43192</v>
      </c>
      <c r="D38" s="44">
        <v>27939</v>
      </c>
      <c r="E38" s="11" t="s">
        <v>13</v>
      </c>
      <c r="F38" s="11">
        <v>0</v>
      </c>
      <c r="G38" s="11">
        <v>392996</v>
      </c>
      <c r="H38" s="21">
        <f t="shared" si="0"/>
        <v>1088934072.6900001</v>
      </c>
      <c r="J38" s="10">
        <f>VLOOKUP(D38,[1]Sheet1!$A$2:$R$4000,1,FALSE)</f>
        <v>27939</v>
      </c>
      <c r="K38" s="10" t="str">
        <f>VLOOKUP(D38,[1]Sheet1!$A$2:$R$4000,4,FALSE)</f>
        <v>Libramiento 0206-01-01-0010-6344</v>
      </c>
      <c r="L38" s="49" t="str">
        <f>VLOOKUP(D38,[1]Sheet1!$A$2:$S$4000,5,FALSE)</f>
        <v>PAGO A FAVOR DE COOPROHARINA, CEDIDO POR AMPARO MARGARITA ROSSIS MEDIANTE ACTO NO.33 D/F 08/01/18 SUM. ALIM. ESC. JEE. CORRESP. AL MES DE DICIEMBRE 2017, SEGUN FACT. NCF.: 64956, CARTA COMPROMISO NO. 02463, 07495, OC 5635</v>
      </c>
      <c r="M38" s="53">
        <f>VLOOKUP(D38,[1]Sheet1!$A$2:$S$4000,16,FALSE)</f>
        <v>392996</v>
      </c>
    </row>
    <row r="39" spans="2:13" s="10" customFormat="1" ht="33" x14ac:dyDescent="0.2">
      <c r="B39" s="31">
        <v>24</v>
      </c>
      <c r="C39" s="37">
        <v>43192</v>
      </c>
      <c r="D39" s="44">
        <v>27938</v>
      </c>
      <c r="E39" s="11" t="s">
        <v>13</v>
      </c>
      <c r="F39" s="11">
        <v>0</v>
      </c>
      <c r="G39" s="11">
        <v>26840</v>
      </c>
      <c r="H39" s="21">
        <f t="shared" si="0"/>
        <v>1088907232.6900001</v>
      </c>
      <c r="J39" s="10">
        <f>VLOOKUP(D39,[1]Sheet1!$A$2:$R$4000,1,FALSE)</f>
        <v>27938</v>
      </c>
      <c r="K39" s="10" t="str">
        <f>VLOOKUP(D39,[1]Sheet1!$A$2:$R$4000,4,FALSE)</f>
        <v>Libramiento 0206-01-01-0010-6216</v>
      </c>
      <c r="L39" s="49" t="str">
        <f>VLOOKUP(D39,[1]Sheet1!$A$2:$S$4000,5,FALSE)</f>
        <v>PAGO SUM. ALIM. ESC. PROG. JEE. CORRESP. AL MES NOVIEMBRE 2017, S/FACT. NCF: 00029, CARTA COMPROMISO NO. 01764, OC. 6474</v>
      </c>
      <c r="M39" s="53">
        <f>VLOOKUP(D39,[1]Sheet1!$A$2:$S$4000,16,FALSE)</f>
        <v>26840</v>
      </c>
    </row>
    <row r="40" spans="2:13" s="10" customFormat="1" ht="33" x14ac:dyDescent="0.2">
      <c r="B40" s="31">
        <v>25</v>
      </c>
      <c r="C40" s="37">
        <v>43192</v>
      </c>
      <c r="D40" s="44">
        <v>27938</v>
      </c>
      <c r="E40" s="11" t="s">
        <v>13</v>
      </c>
      <c r="F40" s="11">
        <v>0</v>
      </c>
      <c r="G40" s="11">
        <v>606584</v>
      </c>
      <c r="H40" s="21">
        <f t="shared" si="0"/>
        <v>1088300648.6900001</v>
      </c>
      <c r="J40" s="10">
        <f>VLOOKUP(D40,[1]Sheet1!$A$2:$R$4000,1,FALSE)</f>
        <v>27938</v>
      </c>
      <c r="K40" s="10" t="str">
        <f>VLOOKUP(D40,[1]Sheet1!$A$2:$R$4000,4,FALSE)</f>
        <v>Libramiento 0206-01-01-0010-6216</v>
      </c>
      <c r="L40" s="49" t="str">
        <f>VLOOKUP(D40,[1]Sheet1!$A$2:$S$4000,5,FALSE)</f>
        <v>PAGO SUM. ALIM. ESC. PROG. JEE. CORRESP. AL MES NOVIEMBRE 2017, S/FACT. NCF: 00029, CARTA COMPROMISO NO. 01764, OC. 6474</v>
      </c>
      <c r="M40" s="53">
        <f>VLOOKUP(D40,[1]Sheet1!$A$2:$S$4000,16,FALSE)</f>
        <v>26840</v>
      </c>
    </row>
    <row r="41" spans="2:13" s="10" customFormat="1" ht="33" x14ac:dyDescent="0.2">
      <c r="B41" s="31">
        <v>26</v>
      </c>
      <c r="C41" s="37">
        <v>43192</v>
      </c>
      <c r="D41" s="44">
        <v>27937</v>
      </c>
      <c r="E41" s="11" t="s">
        <v>13</v>
      </c>
      <c r="F41" s="11">
        <v>0</v>
      </c>
      <c r="G41" s="11">
        <v>60517.599999999999</v>
      </c>
      <c r="H41" s="21">
        <f t="shared" si="0"/>
        <v>1088240131.0900002</v>
      </c>
      <c r="J41" s="10">
        <f>VLOOKUP(D41,[1]Sheet1!$A$2:$R$4000,1,FALSE)</f>
        <v>27937</v>
      </c>
      <c r="K41" s="10" t="str">
        <f>VLOOKUP(D41,[1]Sheet1!$A$2:$R$4000,4,FALSE)</f>
        <v>Libramiento 0206-01-01-0010-6212</v>
      </c>
      <c r="L41" s="49" t="str">
        <f>VLOOKUP(D41,[1]Sheet1!$A$2:$S$4000,5,FALSE)</f>
        <v>PAGO POR SUM. DE ALIM. ESC. JEE. CORRESP. AL MES DE DICIEMBRE/17, S/FACT. 00029. CARTAS COMPROMISO 06500 Y 15189. OC 5602</v>
      </c>
      <c r="M41" s="53">
        <f>VLOOKUP(D41,[1]Sheet1!$A$2:$S$4000,16,FALSE)</f>
        <v>249964</v>
      </c>
    </row>
    <row r="42" spans="2:13" s="10" customFormat="1" ht="33" x14ac:dyDescent="0.2">
      <c r="B42" s="31">
        <v>27</v>
      </c>
      <c r="C42" s="37">
        <v>43192</v>
      </c>
      <c r="D42" s="44">
        <v>27937</v>
      </c>
      <c r="E42" s="11" t="s">
        <v>13</v>
      </c>
      <c r="F42" s="11">
        <v>0</v>
      </c>
      <c r="G42" s="11">
        <v>249964</v>
      </c>
      <c r="H42" s="21">
        <f t="shared" si="0"/>
        <v>1087990167.0900002</v>
      </c>
      <c r="J42" s="10">
        <f>VLOOKUP(D42,[1]Sheet1!$A$2:$R$4000,1,FALSE)</f>
        <v>27937</v>
      </c>
      <c r="K42" s="10" t="str">
        <f>VLOOKUP(D42,[1]Sheet1!$A$2:$R$4000,4,FALSE)</f>
        <v>Libramiento 0206-01-01-0010-6212</v>
      </c>
      <c r="L42" s="49" t="str">
        <f>VLOOKUP(D42,[1]Sheet1!$A$2:$S$4000,5,FALSE)</f>
        <v>PAGO POR SUM. DE ALIM. ESC. JEE. CORRESP. AL MES DE DICIEMBRE/17, S/FACT. 00029. CARTAS COMPROMISO 06500 Y 15189. OC 5602</v>
      </c>
      <c r="M42" s="53">
        <f>VLOOKUP(D42,[1]Sheet1!$A$2:$S$4000,16,FALSE)</f>
        <v>249964</v>
      </c>
    </row>
    <row r="43" spans="2:13" s="10" customFormat="1" ht="49.5" x14ac:dyDescent="0.2">
      <c r="B43" s="31">
        <v>28</v>
      </c>
      <c r="C43" s="37">
        <v>43192</v>
      </c>
      <c r="D43" s="44">
        <v>27936</v>
      </c>
      <c r="E43" s="11" t="s">
        <v>13</v>
      </c>
      <c r="F43" s="11">
        <v>0</v>
      </c>
      <c r="G43" s="11">
        <v>235860.4</v>
      </c>
      <c r="H43" s="21">
        <f t="shared" si="0"/>
        <v>1087754306.6900001</v>
      </c>
      <c r="J43" s="10">
        <f>VLOOKUP(D43,[1]Sheet1!$A$2:$R$4000,1,FALSE)</f>
        <v>27936</v>
      </c>
      <c r="K43" s="10" t="str">
        <f>VLOOKUP(D43,[1]Sheet1!$A$2:$R$4000,4,FALSE)</f>
        <v>Libramiento 0206-01-01-0010-6167</v>
      </c>
      <c r="L43" s="49" t="str">
        <f>VLOOKUP(D43,[1]Sheet1!$A$2:$S$4000,5,FALSE)</f>
        <v>PAGO A FAVOR DE COOPROHARINA S/ACTO 1825 D/F. 03/11/2017 CEDIDO POR RAFAEL A. VILLAMAN, SUM. ALIM. ESC. JEE. A LOS MESES NOV/DIC/2017, S/FACT. NCF: 00010 Y 00011, CARTAS C.NOS.09219, 04825, 04836, OC. 6733.</v>
      </c>
      <c r="M43" s="53">
        <f>VLOOKUP(D43,[1]Sheet1!$A$2:$S$4000,16,FALSE)</f>
        <v>974206</v>
      </c>
    </row>
    <row r="44" spans="2:13" s="10" customFormat="1" ht="49.5" x14ac:dyDescent="0.2">
      <c r="B44" s="31">
        <v>29</v>
      </c>
      <c r="C44" s="37">
        <v>43192</v>
      </c>
      <c r="D44" s="44">
        <v>27936</v>
      </c>
      <c r="E44" s="11" t="s">
        <v>13</v>
      </c>
      <c r="F44" s="11">
        <v>0</v>
      </c>
      <c r="G44" s="11">
        <v>974206</v>
      </c>
      <c r="H44" s="21">
        <f t="shared" si="0"/>
        <v>1086780100.6900001</v>
      </c>
      <c r="J44" s="10">
        <f>VLOOKUP(D44,[1]Sheet1!$A$2:$R$4000,1,FALSE)</f>
        <v>27936</v>
      </c>
      <c r="K44" s="10" t="str">
        <f>VLOOKUP(D44,[1]Sheet1!$A$2:$R$4000,4,FALSE)</f>
        <v>Libramiento 0206-01-01-0010-6167</v>
      </c>
      <c r="L44" s="49" t="str">
        <f>VLOOKUP(D44,[1]Sheet1!$A$2:$S$4000,5,FALSE)</f>
        <v>PAGO A FAVOR DE COOPROHARINA S/ACTO 1825 D/F. 03/11/2017 CEDIDO POR RAFAEL A. VILLAMAN, SUM. ALIM. ESC. JEE. A LOS MESES NOV/DIC/2017, S/FACT. NCF: 00010 Y 00011, CARTAS C.NOS.09219, 04825, 04836, OC. 6733.</v>
      </c>
      <c r="M44" s="53">
        <f>VLOOKUP(D44,[1]Sheet1!$A$2:$S$4000,16,FALSE)</f>
        <v>974206</v>
      </c>
    </row>
    <row r="45" spans="2:13" s="10" customFormat="1" ht="49.5" x14ac:dyDescent="0.2">
      <c r="B45" s="31">
        <v>30</v>
      </c>
      <c r="C45" s="37">
        <v>43192</v>
      </c>
      <c r="D45" s="44">
        <v>27940</v>
      </c>
      <c r="E45" s="11" t="s">
        <v>13</v>
      </c>
      <c r="F45" s="11">
        <v>0</v>
      </c>
      <c r="G45" s="11">
        <v>297942</v>
      </c>
      <c r="H45" s="21">
        <f t="shared" si="0"/>
        <v>1086482158.6900001</v>
      </c>
      <c r="J45" s="10">
        <f>VLOOKUP(D45,[1]Sheet1!$A$2:$R$4000,1,FALSE)</f>
        <v>27940</v>
      </c>
      <c r="K45" s="10" t="str">
        <f>VLOOKUP(D45,[1]Sheet1!$A$2:$R$4000,4,FALSE)</f>
        <v>Libramiento 0206-01-01-0010-6413</v>
      </c>
      <c r="L45" s="49" t="str">
        <f>VLOOKUP(D45,[1]Sheet1!$A$2:$S$4000,5,FALSE)</f>
        <v>PAGO AL BCO. AGRIC, CEDIDO POR SANTO DE LA ROSA TAPIA, S/ACTO NO.594 D/F 23/10/17, POR SUM. DE ALIM. ESC. JEE, AL MES DE DICIEMBRE 2017, S/FACT. 02281. CARTAS COMPROMISO 13941, 01175, 10553 Y 06718. OC 6599.</v>
      </c>
      <c r="M45" s="53">
        <f>VLOOKUP(D45,[1]Sheet1!$A$2:$S$4000,16,FALSE)</f>
        <v>233172</v>
      </c>
    </row>
    <row r="46" spans="2:13" s="10" customFormat="1" ht="49.5" x14ac:dyDescent="0.2">
      <c r="B46" s="31">
        <v>31</v>
      </c>
      <c r="C46" s="37">
        <v>43192</v>
      </c>
      <c r="D46" s="44">
        <v>27940</v>
      </c>
      <c r="E46" s="11" t="s">
        <v>13</v>
      </c>
      <c r="F46" s="11">
        <v>0</v>
      </c>
      <c r="G46" s="11">
        <v>1230630</v>
      </c>
      <c r="H46" s="21">
        <f t="shared" si="0"/>
        <v>1085251528.6900001</v>
      </c>
      <c r="J46" s="10">
        <f>VLOOKUP(D46,[1]Sheet1!$A$2:$R$4000,1,FALSE)</f>
        <v>27940</v>
      </c>
      <c r="K46" s="10" t="str">
        <f>VLOOKUP(D46,[1]Sheet1!$A$2:$R$4000,4,FALSE)</f>
        <v>Libramiento 0206-01-01-0010-6413</v>
      </c>
      <c r="L46" s="49" t="str">
        <f>VLOOKUP(D46,[1]Sheet1!$A$2:$S$4000,5,FALSE)</f>
        <v>PAGO AL BCO. AGRIC, CEDIDO POR SANTO DE LA ROSA TAPIA, S/ACTO NO.594 D/F 23/10/17, POR SUM. DE ALIM. ESC. JEE, AL MES DE DICIEMBRE 2017, S/FACT. 02281. CARTAS COMPROMISO 13941, 01175, 10553 Y 06718. OC 6599.</v>
      </c>
      <c r="M46" s="53">
        <f>VLOOKUP(D46,[1]Sheet1!$A$2:$S$4000,16,FALSE)</f>
        <v>233172</v>
      </c>
    </row>
    <row r="47" spans="2:13" s="10" customFormat="1" ht="49.5" x14ac:dyDescent="0.2">
      <c r="B47" s="31">
        <v>32</v>
      </c>
      <c r="C47" s="37">
        <v>43192</v>
      </c>
      <c r="D47" s="44">
        <v>27941</v>
      </c>
      <c r="E47" s="11" t="s">
        <v>13</v>
      </c>
      <c r="F47" s="11">
        <v>0</v>
      </c>
      <c r="G47" s="11">
        <v>221674</v>
      </c>
      <c r="H47" s="21">
        <f t="shared" si="0"/>
        <v>1085029854.6900001</v>
      </c>
      <c r="J47" s="10">
        <f>VLOOKUP(D47,[1]Sheet1!$A$2:$R$4000,1,FALSE)</f>
        <v>27941</v>
      </c>
      <c r="K47" s="10" t="str">
        <f>VLOOKUP(D47,[1]Sheet1!$A$2:$R$4000,4,FALSE)</f>
        <v>Libramiento 0206-01-01-0010-6438</v>
      </c>
      <c r="L47" s="49" t="str">
        <f>VLOOKUP(D47,[1]Sheet1!$A$2:$S$4000,5,FALSE)</f>
        <v>PAGO A FAVOR DE PARALLAX FACTORING, CEDIDO POR MAYRA ALT. NUÑEZ, ACTO NO. 800 D/F 24/01/2018. POR SUM. ALIM. ESC. JEE CORRESP. A DIC. 2017, FACT. NCF.: 00051, CARTAS COMP. 07409, 02293, 02259, 02262, 02278, 02288, 07402, 02294, 02295, 02286, OC 6071.</v>
      </c>
      <c r="M47" s="53">
        <f>VLOOKUP(D47,[1]Sheet1!$A$2:$S$4000,16,FALSE)</f>
        <v>915610</v>
      </c>
    </row>
    <row r="48" spans="2:13" s="10" customFormat="1" ht="49.5" x14ac:dyDescent="0.2">
      <c r="B48" s="31">
        <v>33</v>
      </c>
      <c r="C48" s="37">
        <v>43192</v>
      </c>
      <c r="D48" s="44">
        <v>27941</v>
      </c>
      <c r="E48" s="11" t="s">
        <v>13</v>
      </c>
      <c r="F48" s="11">
        <v>0</v>
      </c>
      <c r="G48" s="11">
        <v>915610</v>
      </c>
      <c r="H48" s="21">
        <f t="shared" si="0"/>
        <v>1084114244.6900001</v>
      </c>
      <c r="J48" s="10">
        <f>VLOOKUP(D48,[1]Sheet1!$A$2:$R$4000,1,FALSE)</f>
        <v>27941</v>
      </c>
      <c r="K48" s="10" t="str">
        <f>VLOOKUP(D48,[1]Sheet1!$A$2:$R$4000,4,FALSE)</f>
        <v>Libramiento 0206-01-01-0010-6438</v>
      </c>
      <c r="L48" s="49" t="str">
        <f>VLOOKUP(D48,[1]Sheet1!$A$2:$S$4000,5,FALSE)</f>
        <v>PAGO A FAVOR DE PARALLAX FACTORING, CEDIDO POR MAYRA ALT. NUÑEZ, ACTO NO. 800 D/F 24/01/2018. POR SUM. ALIM. ESC. JEE CORRESP. A DIC. 2017, FACT. NCF.: 00051, CARTAS COMP. 07409, 02293, 02259, 02262, 02278, 02288, 07402, 02294, 02295, 02286, OC 6071.</v>
      </c>
      <c r="M48" s="53">
        <f>VLOOKUP(D48,[1]Sheet1!$A$2:$S$4000,16,FALSE)</f>
        <v>915610</v>
      </c>
    </row>
    <row r="49" spans="2:13" s="10" customFormat="1" ht="33" x14ac:dyDescent="0.2">
      <c r="B49" s="31">
        <v>34</v>
      </c>
      <c r="C49" s="37">
        <v>43193</v>
      </c>
      <c r="D49" s="44">
        <v>28060</v>
      </c>
      <c r="E49" s="11" t="s">
        <v>13</v>
      </c>
      <c r="F49" s="11">
        <v>0</v>
      </c>
      <c r="G49" s="11">
        <v>45425</v>
      </c>
      <c r="H49" s="21">
        <f t="shared" si="0"/>
        <v>1084068819.6900001</v>
      </c>
      <c r="J49" s="10">
        <f>VLOOKUP(D49,[1]Sheet1!$A$2:$R$4000,1,FALSE)</f>
        <v>28060</v>
      </c>
      <c r="K49" s="10" t="str">
        <f>VLOOKUP(D49,[1]Sheet1!$A$2:$R$4000,4,FALSE)</f>
        <v>Libramiento 0206-01-01-0010-5266</v>
      </c>
      <c r="L49" s="49" t="str">
        <f>VLOOKUP(D49,[1]Sheet1!$A$2:$S$4000,5,FALSE)</f>
        <v>PAGO ANALISIS REALIZADOS A LOS PRODUCTOS DEL PAE CORRESP. A LOS MESES MAYO, AGOSTO, SEPTIEMBRE, OCTUBRE Y NOVIEMBRE 2017, S/FACTS. NCF: 05251, 05254, 05255, 05256 Y 05257.</v>
      </c>
      <c r="M49" s="53">
        <f>VLOOKUP(D49,[1]Sheet1!$A$2:$S$4000,16,FALSE)</f>
        <v>863075</v>
      </c>
    </row>
    <row r="50" spans="2:13" s="10" customFormat="1" ht="33" x14ac:dyDescent="0.2">
      <c r="B50" s="31">
        <v>35</v>
      </c>
      <c r="C50" s="37">
        <v>43193</v>
      </c>
      <c r="D50" s="44">
        <v>28060</v>
      </c>
      <c r="E50" s="11" t="s">
        <v>13</v>
      </c>
      <c r="F50" s="11">
        <v>0</v>
      </c>
      <c r="G50" s="11">
        <v>863075</v>
      </c>
      <c r="H50" s="21">
        <f t="shared" si="0"/>
        <v>1083205744.6900001</v>
      </c>
      <c r="J50" s="10">
        <f>VLOOKUP(D50,[1]Sheet1!$A$2:$R$4000,1,FALSE)</f>
        <v>28060</v>
      </c>
      <c r="K50" s="10" t="str">
        <f>VLOOKUP(D50,[1]Sheet1!$A$2:$R$4000,4,FALSE)</f>
        <v>Libramiento 0206-01-01-0010-5266</v>
      </c>
      <c r="L50" s="49" t="str">
        <f>VLOOKUP(D50,[1]Sheet1!$A$2:$S$4000,5,FALSE)</f>
        <v>PAGO ANALISIS REALIZADOS A LOS PRODUCTOS DEL PAE CORRESP. A LOS MESES MAYO, AGOSTO, SEPTIEMBRE, OCTUBRE Y NOVIEMBRE 2017, S/FACTS. NCF: 05251, 05254, 05255, 05256 Y 05257.</v>
      </c>
      <c r="M50" s="53">
        <f>VLOOKUP(D50,[1]Sheet1!$A$2:$S$4000,16,FALSE)</f>
        <v>863075</v>
      </c>
    </row>
    <row r="51" spans="2:13" s="10" customFormat="1" ht="49.5" x14ac:dyDescent="0.2">
      <c r="B51" s="31">
        <v>36</v>
      </c>
      <c r="C51" s="37">
        <v>43193</v>
      </c>
      <c r="D51" s="44">
        <v>28115</v>
      </c>
      <c r="E51" s="11" t="s">
        <v>13</v>
      </c>
      <c r="F51" s="11">
        <v>0</v>
      </c>
      <c r="G51" s="11">
        <v>4689.26</v>
      </c>
      <c r="H51" s="21">
        <f t="shared" si="0"/>
        <v>1083201055.4300001</v>
      </c>
      <c r="J51" s="10">
        <f>VLOOKUP(D51,[1]Sheet1!$A$2:$R$4000,1,FALSE)</f>
        <v>28115</v>
      </c>
      <c r="K51" s="10" t="str">
        <f>VLOOKUP(D51,[1]Sheet1!$A$2:$R$4000,4,FALSE)</f>
        <v>Libramiento 0206-01-01-0010-5444</v>
      </c>
      <c r="L51" s="49" t="str">
        <f>VLOOKUP(D51,[1]Sheet1!$A$2:$S$4000,5,FALSE)</f>
        <v>PAGO A FAVOR DE COOPROHARINA, CEDIDO POR SUPLIDORA NANCY SRL, MEDIANTE ACTO NO.174/18 D/F 26/02/18, POR SUM. DE ALIM. ESC. UM. CORRESP. AL MES DE OCTUBRE 2017, S/FACT. 00066 Y NC 00047. CONTRATO NO.399/17, OC 6442 MENOS ANTICIPO</v>
      </c>
      <c r="M51" s="53">
        <f>VLOOKUP(D51,[1]Sheet1!$A$2:$S$4000,16,FALSE)</f>
        <v>510046.38</v>
      </c>
    </row>
    <row r="52" spans="2:13" s="10" customFormat="1" ht="49.5" x14ac:dyDescent="0.2">
      <c r="B52" s="31">
        <v>37</v>
      </c>
      <c r="C52" s="37">
        <v>43193</v>
      </c>
      <c r="D52" s="44">
        <v>28115</v>
      </c>
      <c r="E52" s="11" t="s">
        <v>13</v>
      </c>
      <c r="F52" s="11">
        <v>0</v>
      </c>
      <c r="G52" s="11">
        <v>510046.38</v>
      </c>
      <c r="H52" s="21">
        <f t="shared" si="0"/>
        <v>1082691009.05</v>
      </c>
      <c r="J52" s="10">
        <f>VLOOKUP(D52,[1]Sheet1!$A$2:$R$4000,1,FALSE)</f>
        <v>28115</v>
      </c>
      <c r="K52" s="10" t="str">
        <f>VLOOKUP(D52,[1]Sheet1!$A$2:$R$4000,4,FALSE)</f>
        <v>Libramiento 0206-01-01-0010-5444</v>
      </c>
      <c r="L52" s="49" t="str">
        <f>VLOOKUP(D52,[1]Sheet1!$A$2:$S$4000,5,FALSE)</f>
        <v>PAGO A FAVOR DE COOPROHARINA, CEDIDO POR SUPLIDORA NANCY SRL, MEDIANTE ACTO NO.174/18 D/F 26/02/18, POR SUM. DE ALIM. ESC. UM. CORRESP. AL MES DE OCTUBRE 2017, S/FACT. 00066 Y NC 00047. CONTRATO NO.399/17, OC 6442 MENOS ANTICIPO</v>
      </c>
      <c r="M52" s="53">
        <f>VLOOKUP(D52,[1]Sheet1!$A$2:$S$4000,16,FALSE)</f>
        <v>510046.38</v>
      </c>
    </row>
    <row r="53" spans="2:13" s="10" customFormat="1" ht="33" x14ac:dyDescent="0.2">
      <c r="B53" s="31">
        <v>38</v>
      </c>
      <c r="C53" s="37">
        <v>43193</v>
      </c>
      <c r="D53" s="44">
        <v>28082</v>
      </c>
      <c r="E53" s="11" t="s">
        <v>13</v>
      </c>
      <c r="F53" s="11">
        <v>0</v>
      </c>
      <c r="G53" s="11">
        <v>9704.57</v>
      </c>
      <c r="H53" s="21">
        <f t="shared" si="0"/>
        <v>1082681304.48</v>
      </c>
      <c r="J53" s="10">
        <f>VLOOKUP(D53,[1]Sheet1!$A$2:$R$4000,1,FALSE)</f>
        <v>28082</v>
      </c>
      <c r="K53" s="10" t="str">
        <f>VLOOKUP(D53,[1]Sheet1!$A$2:$R$4000,4,FALSE)</f>
        <v>Libramiento 0206-01-01-0010-5678</v>
      </c>
      <c r="L53" s="49" t="str">
        <f>VLOOKUP(D53,[1]Sheet1!$A$2:$S$4000,5,FALSE)</f>
        <v>PAGO SUM. ALIM. ESC. UM ,CORRESP. AL MES DE NOVIEMBRE 2017, SEGUN FACT. NCF.: 00087, NC 00004, MENOS ANTICIPO, CONTRATO NO. 388/2017 Y OC 6420.</v>
      </c>
      <c r="M53" s="53">
        <f>VLOOKUP(D53,[1]Sheet1!$A$2:$S$4000,16,FALSE)</f>
        <v>1058675.53</v>
      </c>
    </row>
    <row r="54" spans="2:13" s="10" customFormat="1" ht="33" x14ac:dyDescent="0.2">
      <c r="B54" s="31">
        <v>39</v>
      </c>
      <c r="C54" s="37">
        <v>43193</v>
      </c>
      <c r="D54" s="44">
        <v>28082</v>
      </c>
      <c r="E54" s="11" t="s">
        <v>13</v>
      </c>
      <c r="F54" s="11">
        <v>0</v>
      </c>
      <c r="G54" s="11">
        <v>1058675.53</v>
      </c>
      <c r="H54" s="21">
        <f t="shared" si="0"/>
        <v>1081622628.95</v>
      </c>
      <c r="J54" s="10">
        <f>VLOOKUP(D54,[1]Sheet1!$A$2:$R$4000,1,FALSE)</f>
        <v>28082</v>
      </c>
      <c r="K54" s="10" t="str">
        <f>VLOOKUP(D54,[1]Sheet1!$A$2:$R$4000,4,FALSE)</f>
        <v>Libramiento 0206-01-01-0010-5678</v>
      </c>
      <c r="L54" s="49" t="str">
        <f>VLOOKUP(D54,[1]Sheet1!$A$2:$S$4000,5,FALSE)</f>
        <v>PAGO SUM. ALIM. ESC. UM ,CORRESP. AL MES DE NOVIEMBRE 2017, SEGUN FACT. NCF.: 00087, NC 00004, MENOS ANTICIPO, CONTRATO NO. 388/2017 Y OC 6420.</v>
      </c>
      <c r="M54" s="53">
        <f>VLOOKUP(D54,[1]Sheet1!$A$2:$S$4000,16,FALSE)</f>
        <v>1058675.53</v>
      </c>
    </row>
    <row r="55" spans="2:13" s="10" customFormat="1" ht="33" x14ac:dyDescent="0.2">
      <c r="B55" s="31">
        <v>40</v>
      </c>
      <c r="C55" s="37">
        <v>43193</v>
      </c>
      <c r="D55" s="44">
        <v>28081</v>
      </c>
      <c r="E55" s="11" t="s">
        <v>13</v>
      </c>
      <c r="F55" s="11">
        <v>0</v>
      </c>
      <c r="G55" s="11">
        <v>818594.04</v>
      </c>
      <c r="H55" s="21">
        <f t="shared" si="0"/>
        <v>1080804034.9100001</v>
      </c>
      <c r="J55" s="10">
        <f>VLOOKUP(D55,[1]Sheet1!$A$2:$R$4000,1,FALSE)</f>
        <v>28081</v>
      </c>
      <c r="K55" s="10" t="str">
        <f>VLOOKUP(D55,[1]Sheet1!$A$2:$R$4000,4,FALSE)</f>
        <v>Libramiento 0206-01-01-0010-5676</v>
      </c>
      <c r="L55" s="49" t="str">
        <f>VLOOKUP(D55,[1]Sheet1!$A$2:$S$4000,5,FALSE)</f>
        <v>PAGO POR SUM ALIM. ESC. (PRODUCTOS PASTEURIZADOS) UM, JEE. CORRESP. A LA 1RA QUINC. DEL MES DE ENERO 2018, SEGUN FACT.: 00128. CONTRATO NO. 235/2017 Y OC. 6544.</v>
      </c>
      <c r="M55" s="53">
        <f>VLOOKUP(D55,[1]Sheet1!$A$2:$S$4000,16,FALSE)</f>
        <v>18500225.190000001</v>
      </c>
    </row>
    <row r="56" spans="2:13" s="10" customFormat="1" ht="33" x14ac:dyDescent="0.2">
      <c r="B56" s="31">
        <v>41</v>
      </c>
      <c r="C56" s="37">
        <v>43193</v>
      </c>
      <c r="D56" s="44">
        <v>28081</v>
      </c>
      <c r="E56" s="11" t="s">
        <v>13</v>
      </c>
      <c r="F56" s="11">
        <v>0</v>
      </c>
      <c r="G56" s="11">
        <v>18500225.190000001</v>
      </c>
      <c r="H56" s="21">
        <f t="shared" si="0"/>
        <v>1062303809.72</v>
      </c>
      <c r="J56" s="10">
        <f>VLOOKUP(D56,[1]Sheet1!$A$2:$R$4000,1,FALSE)</f>
        <v>28081</v>
      </c>
      <c r="K56" s="10" t="str">
        <f>VLOOKUP(D56,[1]Sheet1!$A$2:$R$4000,4,FALSE)</f>
        <v>Libramiento 0206-01-01-0010-5676</v>
      </c>
      <c r="L56" s="49" t="str">
        <f>VLOOKUP(D56,[1]Sheet1!$A$2:$S$4000,5,FALSE)</f>
        <v>PAGO POR SUM ALIM. ESC. (PRODUCTOS PASTEURIZADOS) UM, JEE. CORRESP. A LA 1RA QUINC. DEL MES DE ENERO 2018, SEGUN FACT.: 00128. CONTRATO NO. 235/2017 Y OC. 6544.</v>
      </c>
      <c r="M56" s="53">
        <f>VLOOKUP(D56,[1]Sheet1!$A$2:$S$4000,16,FALSE)</f>
        <v>18500225.190000001</v>
      </c>
    </row>
    <row r="57" spans="2:13" s="10" customFormat="1" ht="49.5" x14ac:dyDescent="0.2">
      <c r="B57" s="31">
        <v>42</v>
      </c>
      <c r="C57" s="37">
        <v>43193</v>
      </c>
      <c r="D57" s="44">
        <v>28079</v>
      </c>
      <c r="E57" s="11" t="s">
        <v>13</v>
      </c>
      <c r="F57" s="11">
        <v>0</v>
      </c>
      <c r="G57" s="11">
        <v>1277487.03</v>
      </c>
      <c r="H57" s="21">
        <f t="shared" si="0"/>
        <v>1061026322.6900001</v>
      </c>
      <c r="J57" s="10">
        <f>VLOOKUP(D57,[1]Sheet1!$A$2:$R$4000,1,FALSE)</f>
        <v>28079</v>
      </c>
      <c r="K57" s="10" t="str">
        <f>VLOOKUP(D57,[1]Sheet1!$A$2:$R$4000,4,FALSE)</f>
        <v>Libramiento 0206-01-01-0010-5651</v>
      </c>
      <c r="L57" s="49" t="str">
        <f>VLOOKUP(D57,[1]Sheet1!$A$2:$S$4000,5,FALSE)</f>
        <v>PAGO POR SUM. DE ALIM. ESC. (PRODUCTOS PASTEURIZADOS) URBANO MARGINAL Y JORNADA EXTENDIDA, CORRESP. A LA 2DA. QUINC. DEL MES DE ENERO 2018, SEGUN FACT. NCF: 00129, CONTRATO NO. 235/2017 OC 6544</v>
      </c>
      <c r="M57" s="53">
        <f>VLOOKUP(D57,[1]Sheet1!$A$2:$S$4000,16,FALSE)</f>
        <v>28871206.879999999</v>
      </c>
    </row>
    <row r="58" spans="2:13" s="10" customFormat="1" ht="49.5" x14ac:dyDescent="0.2">
      <c r="B58" s="31">
        <v>43</v>
      </c>
      <c r="C58" s="37">
        <v>43193</v>
      </c>
      <c r="D58" s="44">
        <v>28079</v>
      </c>
      <c r="E58" s="11" t="s">
        <v>13</v>
      </c>
      <c r="F58" s="11">
        <v>0</v>
      </c>
      <c r="G58" s="11">
        <v>28871206.879999999</v>
      </c>
      <c r="H58" s="21">
        <f t="shared" si="0"/>
        <v>1032155115.8100001</v>
      </c>
      <c r="J58" s="10">
        <f>VLOOKUP(D58,[1]Sheet1!$A$2:$R$4000,1,FALSE)</f>
        <v>28079</v>
      </c>
      <c r="K58" s="10" t="str">
        <f>VLOOKUP(D58,[1]Sheet1!$A$2:$R$4000,4,FALSE)</f>
        <v>Libramiento 0206-01-01-0010-5651</v>
      </c>
      <c r="L58" s="49" t="str">
        <f>VLOOKUP(D58,[1]Sheet1!$A$2:$S$4000,5,FALSE)</f>
        <v>PAGO POR SUM. DE ALIM. ESC. (PRODUCTOS PASTEURIZADOS) URBANO MARGINAL Y JORNADA EXTENDIDA, CORRESP. A LA 2DA. QUINC. DEL MES DE ENERO 2018, SEGUN FACT. NCF: 00129, CONTRATO NO. 235/2017 OC 6544</v>
      </c>
      <c r="M58" s="53">
        <f>VLOOKUP(D58,[1]Sheet1!$A$2:$S$4000,16,FALSE)</f>
        <v>28871206.879999999</v>
      </c>
    </row>
    <row r="59" spans="2:13" s="10" customFormat="1" ht="33" x14ac:dyDescent="0.2">
      <c r="B59" s="31">
        <v>44</v>
      </c>
      <c r="C59" s="37">
        <v>43193</v>
      </c>
      <c r="D59" s="44">
        <v>28078</v>
      </c>
      <c r="E59" s="11" t="s">
        <v>13</v>
      </c>
      <c r="F59" s="11">
        <v>0</v>
      </c>
      <c r="G59" s="11">
        <v>3025943.32</v>
      </c>
      <c r="H59" s="21">
        <f t="shared" si="0"/>
        <v>1029129172.49</v>
      </c>
      <c r="J59" s="10">
        <f>VLOOKUP(D59,[1]Sheet1!$A$2:$R$4000,1,FALSE)</f>
        <v>28078</v>
      </c>
      <c r="K59" s="10" t="str">
        <f>VLOOKUP(D59,[1]Sheet1!$A$2:$R$4000,4,FALSE)</f>
        <v>Libramiento 0206-01-01-0010-5647</v>
      </c>
      <c r="L59" s="49" t="str">
        <f>VLOOKUP(D59,[1]Sheet1!$A$2:$S$4000,5,FALSE)</f>
        <v>PAGO SUM.ALIM.ESC.UM. Y JEE, PRODUCTOS UHT CORRESP. A LA 1RA QUINC. DE ENERO 2018, SEGUN FACT. 52845, CONTRATO NO. 455/2017, OC. 5567</v>
      </c>
      <c r="M59" s="53">
        <f>VLOOKUP(D59,[1]Sheet1!$A$2:$S$4000,16,FALSE)</f>
        <v>68386318.969999999</v>
      </c>
    </row>
    <row r="60" spans="2:13" s="10" customFormat="1" ht="33" x14ac:dyDescent="0.2">
      <c r="B60" s="31">
        <v>45</v>
      </c>
      <c r="C60" s="37">
        <v>43193</v>
      </c>
      <c r="D60" s="44">
        <v>28078</v>
      </c>
      <c r="E60" s="11" t="s">
        <v>13</v>
      </c>
      <c r="F60" s="11">
        <v>0</v>
      </c>
      <c r="G60" s="11">
        <v>68386318.969999999</v>
      </c>
      <c r="H60" s="21">
        <f t="shared" si="0"/>
        <v>960742853.51999998</v>
      </c>
      <c r="J60" s="10">
        <f>VLOOKUP(D60,[1]Sheet1!$A$2:$R$4000,1,FALSE)</f>
        <v>28078</v>
      </c>
      <c r="K60" s="10" t="str">
        <f>VLOOKUP(D60,[1]Sheet1!$A$2:$R$4000,4,FALSE)</f>
        <v>Libramiento 0206-01-01-0010-5647</v>
      </c>
      <c r="L60" s="49" t="str">
        <f>VLOOKUP(D60,[1]Sheet1!$A$2:$S$4000,5,FALSE)</f>
        <v>PAGO SUM.ALIM.ESC.UM. Y JEE, PRODUCTOS UHT CORRESP. A LA 1RA QUINC. DE ENERO 2018, SEGUN FACT. 52845, CONTRATO NO. 455/2017, OC. 5567</v>
      </c>
      <c r="M60" s="53">
        <f>VLOOKUP(D60,[1]Sheet1!$A$2:$S$4000,16,FALSE)</f>
        <v>68386318.969999999</v>
      </c>
    </row>
    <row r="61" spans="2:13" s="10" customFormat="1" ht="33" x14ac:dyDescent="0.2">
      <c r="B61" s="31">
        <v>46</v>
      </c>
      <c r="C61" s="37">
        <v>43193</v>
      </c>
      <c r="D61" s="44">
        <v>28077</v>
      </c>
      <c r="E61" s="11" t="s">
        <v>13</v>
      </c>
      <c r="F61" s="11">
        <v>0</v>
      </c>
      <c r="G61" s="11">
        <v>4353.05</v>
      </c>
      <c r="H61" s="21">
        <f t="shared" si="0"/>
        <v>960738500.47000003</v>
      </c>
      <c r="J61" s="10">
        <f>VLOOKUP(D61,[1]Sheet1!$A$2:$R$4000,1,FALSE)</f>
        <v>28077</v>
      </c>
      <c r="K61" s="10" t="str">
        <f>VLOOKUP(D61,[1]Sheet1!$A$2:$R$4000,4,FALSE)</f>
        <v>Libramiento 0206-01-01-0010-5618</v>
      </c>
      <c r="L61" s="49" t="str">
        <f>VLOOKUP(D61,[1]Sheet1!$A$2:$S$4000,5,FALSE)</f>
        <v>PAGO SUM. ALIM. ESC. PROG. UM. CORRESP. AL MES OCTUBRE 2017, S/FACT. NCF: 00040, NC. 00017, CONT. NO. 396/2017, OC. 6381. MENOS ANTICIPO.</v>
      </c>
      <c r="M61" s="53">
        <f>VLOOKUP(D61,[1]Sheet1!$A$2:$S$4000,16,FALSE)</f>
        <v>4353.05</v>
      </c>
    </row>
    <row r="62" spans="2:13" s="10" customFormat="1" ht="33" x14ac:dyDescent="0.2">
      <c r="B62" s="31">
        <v>47</v>
      </c>
      <c r="C62" s="37">
        <v>43193</v>
      </c>
      <c r="D62" s="44">
        <v>28077</v>
      </c>
      <c r="E62" s="11" t="s">
        <v>13</v>
      </c>
      <c r="F62" s="11">
        <v>0</v>
      </c>
      <c r="G62" s="11">
        <v>471867.47</v>
      </c>
      <c r="H62" s="21">
        <f t="shared" si="0"/>
        <v>960266633</v>
      </c>
      <c r="J62" s="10">
        <f>VLOOKUP(D62,[1]Sheet1!$A$2:$R$4000,1,FALSE)</f>
        <v>28077</v>
      </c>
      <c r="K62" s="10" t="str">
        <f>VLOOKUP(D62,[1]Sheet1!$A$2:$R$4000,4,FALSE)</f>
        <v>Libramiento 0206-01-01-0010-5618</v>
      </c>
      <c r="L62" s="49" t="str">
        <f>VLOOKUP(D62,[1]Sheet1!$A$2:$S$4000,5,FALSE)</f>
        <v>PAGO SUM. ALIM. ESC. PROG. UM. CORRESP. AL MES OCTUBRE 2017, S/FACT. NCF: 00040, NC. 00017, CONT. NO. 396/2017, OC. 6381. MENOS ANTICIPO.</v>
      </c>
      <c r="M62" s="53">
        <f>VLOOKUP(D62,[1]Sheet1!$A$2:$S$4000,16,FALSE)</f>
        <v>4353.05</v>
      </c>
    </row>
    <row r="63" spans="2:13" s="10" customFormat="1" ht="33" x14ac:dyDescent="0.2">
      <c r="B63" s="31">
        <v>48</v>
      </c>
      <c r="C63" s="37">
        <v>43193</v>
      </c>
      <c r="D63" s="44">
        <v>28074</v>
      </c>
      <c r="E63" s="11" t="s">
        <v>13</v>
      </c>
      <c r="F63" s="11">
        <v>0</v>
      </c>
      <c r="G63" s="11">
        <v>3952057.38</v>
      </c>
      <c r="H63" s="21">
        <f t="shared" si="0"/>
        <v>956314575.62</v>
      </c>
      <c r="J63" s="10">
        <f>VLOOKUP(D63,[1]Sheet1!$A$2:$R$4000,1,FALSE)</f>
        <v>28074</v>
      </c>
      <c r="K63" s="10" t="str">
        <f>VLOOKUP(D63,[1]Sheet1!$A$2:$R$4000,4,FALSE)</f>
        <v>Libramiento 0206-01-01-0010-5524</v>
      </c>
      <c r="L63" s="49" t="str">
        <f>VLOOKUP(D63,[1]Sheet1!$A$2:$S$4000,5,FALSE)</f>
        <v>PAGO SUM. DE ALIM. ESC. URBANO MARGINAL Y JORNADA EXTENDIDA,( PRODUCTOS UHT) CORRESP. A LA 2DA. QUINC. DEL MES DE ENERO 2018, SEGUN FACT. NCF: 55904, CONTRATO NO. 455/2017. OC 5567.</v>
      </c>
      <c r="M63" s="53">
        <f>VLOOKUP(D63,[1]Sheet1!$A$2:$S$4000,16,FALSE)</f>
        <v>89316496.670000002</v>
      </c>
    </row>
    <row r="64" spans="2:13" s="10" customFormat="1" ht="33" x14ac:dyDescent="0.2">
      <c r="B64" s="31">
        <v>49</v>
      </c>
      <c r="C64" s="37">
        <v>43193</v>
      </c>
      <c r="D64" s="44">
        <v>28074</v>
      </c>
      <c r="E64" s="11" t="s">
        <v>13</v>
      </c>
      <c r="F64" s="11">
        <v>0</v>
      </c>
      <c r="G64" s="11">
        <v>89316496.670000002</v>
      </c>
      <c r="H64" s="21">
        <f t="shared" si="0"/>
        <v>866998078.95000005</v>
      </c>
      <c r="J64" s="10">
        <f>VLOOKUP(D64,[1]Sheet1!$A$2:$R$4000,1,FALSE)</f>
        <v>28074</v>
      </c>
      <c r="K64" s="10" t="str">
        <f>VLOOKUP(D64,[1]Sheet1!$A$2:$R$4000,4,FALSE)</f>
        <v>Libramiento 0206-01-01-0010-5524</v>
      </c>
      <c r="L64" s="49" t="str">
        <f>VLOOKUP(D64,[1]Sheet1!$A$2:$S$4000,5,FALSE)</f>
        <v>PAGO SUM. DE ALIM. ESC. URBANO MARGINAL Y JORNADA EXTENDIDA,( PRODUCTOS UHT) CORRESP. A LA 2DA. QUINC. DEL MES DE ENERO 2018, SEGUN FACT. NCF: 55904, CONTRATO NO. 455/2017. OC 5567.</v>
      </c>
      <c r="M64" s="53">
        <f>VLOOKUP(D64,[1]Sheet1!$A$2:$S$4000,16,FALSE)</f>
        <v>89316496.670000002</v>
      </c>
    </row>
    <row r="65" spans="2:13" s="10" customFormat="1" ht="49.5" x14ac:dyDescent="0.2">
      <c r="B65" s="31">
        <v>50</v>
      </c>
      <c r="C65" s="37">
        <v>43193</v>
      </c>
      <c r="D65" s="44">
        <v>28073</v>
      </c>
      <c r="E65" s="11" t="s">
        <v>13</v>
      </c>
      <c r="F65" s="11">
        <v>0</v>
      </c>
      <c r="G65" s="11">
        <v>19738.490000000002</v>
      </c>
      <c r="H65" s="21">
        <f t="shared" si="0"/>
        <v>866978340.46000004</v>
      </c>
      <c r="J65" s="10">
        <f>VLOOKUP(D65,[1]Sheet1!$A$2:$R$4000,1,FALSE)</f>
        <v>28073</v>
      </c>
      <c r="K65" s="10" t="str">
        <f>VLOOKUP(D65,[1]Sheet1!$A$2:$R$4000,4,FALSE)</f>
        <v>Libramiento 0206-01-01-0010-5523</v>
      </c>
      <c r="L65" s="49" t="str">
        <f>VLOOKUP(D65,[1]Sheet1!$A$2:$S$4000,5,FALSE)</f>
        <v>PAGO A FAVOR DE COOPROHARINA, CEDIDO POR PANADERIA CIBAO SRL, MEDIANTE ACTO 129, D/F. 13/02/2018, POR SUM. ALIM. ESC. UM, MESES DE OCTUBRE Y NOVIEMBRE 2017, SEGUN FACT. NCF.: 00094 Y 00095, NC 00057 Y 00058, CONT. 397/17 Y OC 6490. MENOS ANTICIPO.</v>
      </c>
      <c r="M65" s="53">
        <f>VLOOKUP(D65,[1]Sheet1!$A$2:$S$4000,16,FALSE)</f>
        <v>2151064.39</v>
      </c>
    </row>
    <row r="66" spans="2:13" s="10" customFormat="1" ht="49.5" x14ac:dyDescent="0.2">
      <c r="B66" s="31">
        <v>51</v>
      </c>
      <c r="C66" s="37">
        <v>43193</v>
      </c>
      <c r="D66" s="44">
        <v>28073</v>
      </c>
      <c r="E66" s="11" t="s">
        <v>13</v>
      </c>
      <c r="F66" s="11">
        <v>0</v>
      </c>
      <c r="G66" s="11">
        <v>2151064.39</v>
      </c>
      <c r="H66" s="21">
        <f t="shared" si="0"/>
        <v>864827276.07000005</v>
      </c>
      <c r="J66" s="10">
        <f>VLOOKUP(D66,[1]Sheet1!$A$2:$R$4000,1,FALSE)</f>
        <v>28073</v>
      </c>
      <c r="K66" s="10" t="str">
        <f>VLOOKUP(D66,[1]Sheet1!$A$2:$R$4000,4,FALSE)</f>
        <v>Libramiento 0206-01-01-0010-5523</v>
      </c>
      <c r="L66" s="49" t="str">
        <f>VLOOKUP(D66,[1]Sheet1!$A$2:$S$4000,5,FALSE)</f>
        <v>PAGO A FAVOR DE COOPROHARINA, CEDIDO POR PANADERIA CIBAO SRL, MEDIANTE ACTO 129, D/F. 13/02/2018, POR SUM. ALIM. ESC. UM, MESES DE OCTUBRE Y NOVIEMBRE 2017, SEGUN FACT. NCF.: 00094 Y 00095, NC 00057 Y 00058, CONT. 397/17 Y OC 6490. MENOS ANTICIPO.</v>
      </c>
      <c r="M66" s="53">
        <f>VLOOKUP(D66,[1]Sheet1!$A$2:$S$4000,16,FALSE)</f>
        <v>2151064.39</v>
      </c>
    </row>
    <row r="67" spans="2:13" s="10" customFormat="1" ht="49.5" x14ac:dyDescent="0.2">
      <c r="B67" s="31">
        <v>52</v>
      </c>
      <c r="C67" s="37">
        <v>43193</v>
      </c>
      <c r="D67" s="44">
        <v>28071</v>
      </c>
      <c r="E67" s="11" t="s">
        <v>13</v>
      </c>
      <c r="F67" s="11">
        <v>0</v>
      </c>
      <c r="G67" s="11">
        <v>4311.8500000000004</v>
      </c>
      <c r="H67" s="21">
        <f t="shared" si="0"/>
        <v>864822964.22000003</v>
      </c>
      <c r="J67" s="10">
        <f>VLOOKUP(D67,[1]Sheet1!$A$2:$R$4000,1,FALSE)</f>
        <v>28071</v>
      </c>
      <c r="K67" s="10" t="str">
        <f>VLOOKUP(D67,[1]Sheet1!$A$2:$R$4000,4,FALSE)</f>
        <v>Libramiento 0206-01-01-0010-5521</v>
      </c>
      <c r="L67" s="49" t="str">
        <f>VLOOKUP(D67,[1]Sheet1!$A$2:$S$4000,5,FALSE)</f>
        <v>PAGO CONT. DE SERV. DE MANTENIMIENTO Y REPARACION DE EQUIPOS TECNOLOGICOS DE LOS DIFERENTES DEPARTAMENTOS DE LA INSTITUCION, S/REQ. INABIE/DTI/24/2017, OC. 6570. FACT. NCF: 04157.</v>
      </c>
      <c r="M67" s="53">
        <f>VLOOKUP(D67,[1]Sheet1!$A$2:$S$4000,16,FALSE)</f>
        <v>97447.81</v>
      </c>
    </row>
    <row r="68" spans="2:13" s="10" customFormat="1" ht="49.5" x14ac:dyDescent="0.2">
      <c r="B68" s="31">
        <v>53</v>
      </c>
      <c r="C68" s="37">
        <v>43193</v>
      </c>
      <c r="D68" s="44">
        <v>28071</v>
      </c>
      <c r="E68" s="11" t="s">
        <v>13</v>
      </c>
      <c r="F68" s="11">
        <v>0</v>
      </c>
      <c r="G68" s="11">
        <v>97447.81</v>
      </c>
      <c r="H68" s="21">
        <f t="shared" si="0"/>
        <v>864725516.41000009</v>
      </c>
      <c r="J68" s="10">
        <f>VLOOKUP(D68,[1]Sheet1!$A$2:$R$4000,1,FALSE)</f>
        <v>28071</v>
      </c>
      <c r="K68" s="10" t="str">
        <f>VLOOKUP(D68,[1]Sheet1!$A$2:$R$4000,4,FALSE)</f>
        <v>Libramiento 0206-01-01-0010-5521</v>
      </c>
      <c r="L68" s="49" t="str">
        <f>VLOOKUP(D68,[1]Sheet1!$A$2:$S$4000,5,FALSE)</f>
        <v>PAGO CONT. DE SERV. DE MANTENIMIENTO Y REPARACION DE EQUIPOS TECNOLOGICOS DE LOS DIFERENTES DEPARTAMENTOS DE LA INSTITUCION, S/REQ. INABIE/DTI/24/2017, OC. 6570. FACT. NCF: 04157.</v>
      </c>
      <c r="M68" s="53">
        <f>VLOOKUP(D68,[1]Sheet1!$A$2:$S$4000,16,FALSE)</f>
        <v>97447.81</v>
      </c>
    </row>
    <row r="69" spans="2:13" s="10" customFormat="1" ht="49.5" x14ac:dyDescent="0.2">
      <c r="B69" s="31">
        <v>54</v>
      </c>
      <c r="C69" s="37">
        <v>43193</v>
      </c>
      <c r="D69" s="44">
        <v>28070</v>
      </c>
      <c r="E69" s="11" t="s">
        <v>13</v>
      </c>
      <c r="F69" s="11">
        <v>0</v>
      </c>
      <c r="G69" s="11">
        <v>5932.2</v>
      </c>
      <c r="H69" s="21">
        <f t="shared" si="0"/>
        <v>864719584.21000004</v>
      </c>
      <c r="J69" s="10">
        <f>VLOOKUP(D69,[1]Sheet1!$A$2:$R$4000,1,FALSE)</f>
        <v>28070</v>
      </c>
      <c r="K69" s="10" t="str">
        <f>VLOOKUP(D69,[1]Sheet1!$A$2:$R$4000,4,FALSE)</f>
        <v>Libramiento 0206-01-01-0010-5520</v>
      </c>
      <c r="L69" s="49" t="str">
        <f>VLOOKUP(D69,[1]Sheet1!$A$2:$S$4000,5,FALSE)</f>
        <v>PAGO CONTRATACION DE SERV. PUBLICITARIOS CORRESP. AL MES DICIEMBRE 2017, POR COLOCACION DE PROMOCION DE LOS PROG. QUE LLEVA A CABO EL INABIE, S/REQ. INABIE/DC/082/2017. FACT. NCF: 00131. OC. 7007.</v>
      </c>
      <c r="M69" s="53">
        <f>VLOOKUP(D69,[1]Sheet1!$A$2:$S$4000,16,FALSE)</f>
        <v>19067.8</v>
      </c>
    </row>
    <row r="70" spans="2:13" s="10" customFormat="1" ht="49.5" x14ac:dyDescent="0.2">
      <c r="B70" s="31">
        <v>55</v>
      </c>
      <c r="C70" s="37">
        <v>43193</v>
      </c>
      <c r="D70" s="44">
        <v>28070</v>
      </c>
      <c r="E70" s="11" t="s">
        <v>13</v>
      </c>
      <c r="F70" s="11">
        <v>0</v>
      </c>
      <c r="G70" s="11">
        <v>19067.8</v>
      </c>
      <c r="H70" s="21">
        <f t="shared" si="0"/>
        <v>864700516.41000009</v>
      </c>
      <c r="J70" s="10">
        <f>VLOOKUP(D70,[1]Sheet1!$A$2:$R$4000,1,FALSE)</f>
        <v>28070</v>
      </c>
      <c r="K70" s="10" t="str">
        <f>VLOOKUP(D70,[1]Sheet1!$A$2:$R$4000,4,FALSE)</f>
        <v>Libramiento 0206-01-01-0010-5520</v>
      </c>
      <c r="L70" s="49" t="str">
        <f>VLOOKUP(D70,[1]Sheet1!$A$2:$S$4000,5,FALSE)</f>
        <v>PAGO CONTRATACION DE SERV. PUBLICITARIOS CORRESP. AL MES DICIEMBRE 2017, POR COLOCACION DE PROMOCION DE LOS PROG. QUE LLEVA A CABO EL INABIE, S/REQ. INABIE/DC/082/2017. FACT. NCF: 00131. OC. 7007.</v>
      </c>
      <c r="M70" s="53">
        <f>VLOOKUP(D70,[1]Sheet1!$A$2:$S$4000,16,FALSE)</f>
        <v>19067.8</v>
      </c>
    </row>
    <row r="71" spans="2:13" s="10" customFormat="1" ht="49.5" x14ac:dyDescent="0.2">
      <c r="B71" s="31">
        <v>56</v>
      </c>
      <c r="C71" s="37">
        <v>43193</v>
      </c>
      <c r="D71" s="44">
        <v>28069</v>
      </c>
      <c r="E71" s="11" t="s">
        <v>13</v>
      </c>
      <c r="F71" s="11">
        <v>0</v>
      </c>
      <c r="G71" s="11">
        <v>5932.2</v>
      </c>
      <c r="H71" s="21">
        <f t="shared" si="0"/>
        <v>864694584.21000004</v>
      </c>
      <c r="J71" s="10">
        <f>VLOOKUP(D71,[1]Sheet1!$A$2:$R$4000,1,FALSE)</f>
        <v>28069</v>
      </c>
      <c r="K71" s="10" t="str">
        <f>VLOOKUP(D71,[1]Sheet1!$A$2:$R$4000,4,FALSE)</f>
        <v>Libramiento 0206-01-01-0010-5519</v>
      </c>
      <c r="L71" s="49" t="str">
        <f>VLOOKUP(D71,[1]Sheet1!$A$2:$S$4000,5,FALSE)</f>
        <v>PAGO CONTRATACION DE SERV. PUBLICITARIOS CORRESP. AL MES DICIEMBRE 2017, POR COLOCACION DE PROMOCION DE LOS PROGRAMAS QUE LLEVA A CABO EL INABIE, S/REQ. INABIE/DC/082/2017. FACT. NCF: 00001. OC. 7014,</v>
      </c>
      <c r="M71" s="53">
        <f>VLOOKUP(D71,[1]Sheet1!$A$2:$S$4000,16,FALSE)</f>
        <v>3813.56</v>
      </c>
    </row>
    <row r="72" spans="2:13" s="10" customFormat="1" ht="49.5" x14ac:dyDescent="0.2">
      <c r="B72" s="31">
        <v>57</v>
      </c>
      <c r="C72" s="37">
        <v>43193</v>
      </c>
      <c r="D72" s="44">
        <v>28069</v>
      </c>
      <c r="E72" s="11" t="s">
        <v>13</v>
      </c>
      <c r="F72" s="11">
        <v>0</v>
      </c>
      <c r="G72" s="11">
        <v>19067.8</v>
      </c>
      <c r="H72" s="21">
        <f t="shared" si="0"/>
        <v>864675516.41000009</v>
      </c>
      <c r="J72" s="10">
        <f>VLOOKUP(D72,[1]Sheet1!$A$2:$R$4000,1,FALSE)</f>
        <v>28069</v>
      </c>
      <c r="K72" s="10" t="str">
        <f>VLOOKUP(D72,[1]Sheet1!$A$2:$R$4000,4,FALSE)</f>
        <v>Libramiento 0206-01-01-0010-5519</v>
      </c>
      <c r="L72" s="49" t="str">
        <f>VLOOKUP(D72,[1]Sheet1!$A$2:$S$4000,5,FALSE)</f>
        <v>PAGO CONTRATACION DE SERV. PUBLICITARIOS CORRESP. AL MES DICIEMBRE 2017, POR COLOCACION DE PROMOCION DE LOS PROGRAMAS QUE LLEVA A CABO EL INABIE, S/REQ. INABIE/DC/082/2017. FACT. NCF: 00001. OC. 7014,</v>
      </c>
      <c r="M72" s="53">
        <f>VLOOKUP(D72,[1]Sheet1!$A$2:$S$4000,16,FALSE)</f>
        <v>3813.56</v>
      </c>
    </row>
    <row r="73" spans="2:13" s="10" customFormat="1" ht="49.5" x14ac:dyDescent="0.2">
      <c r="B73" s="31">
        <v>58</v>
      </c>
      <c r="C73" s="37">
        <v>43193</v>
      </c>
      <c r="D73" s="44">
        <v>28068</v>
      </c>
      <c r="E73" s="11" t="s">
        <v>13</v>
      </c>
      <c r="F73" s="11">
        <v>0</v>
      </c>
      <c r="G73" s="11">
        <v>5932.2</v>
      </c>
      <c r="H73" s="21">
        <f t="shared" si="0"/>
        <v>864669584.21000004</v>
      </c>
      <c r="J73" s="10">
        <f>VLOOKUP(D73,[1]Sheet1!$A$2:$R$4000,1,FALSE)</f>
        <v>28068</v>
      </c>
      <c r="K73" s="10" t="str">
        <f>VLOOKUP(D73,[1]Sheet1!$A$2:$R$4000,4,FALSE)</f>
        <v>Libramiento 0206-01-01-0010-5518</v>
      </c>
      <c r="L73" s="49" t="str">
        <f>VLOOKUP(D73,[1]Sheet1!$A$2:$S$4000,5,FALSE)</f>
        <v>PAGO CONTRATACION DE SERV. PUBLICITARIOS CORRESP. AL MES DICIEMBRE 2017, POR COLOCACION DE PROMOCION DE LOS PROG. QUE LLEVA A CABO EL INABIE, S/REQ. INABIE/DC/082/2017. FACT. NCF: 00239. OC. 7015.</v>
      </c>
      <c r="M73" s="53">
        <f>VLOOKUP(D73,[1]Sheet1!$A$2:$S$4000,16,FALSE)</f>
        <v>19067.8</v>
      </c>
    </row>
    <row r="74" spans="2:13" s="10" customFormat="1" ht="49.5" x14ac:dyDescent="0.2">
      <c r="B74" s="31">
        <v>59</v>
      </c>
      <c r="C74" s="37">
        <v>43193</v>
      </c>
      <c r="D74" s="44">
        <v>28068</v>
      </c>
      <c r="E74" s="11" t="s">
        <v>13</v>
      </c>
      <c r="F74" s="11">
        <v>0</v>
      </c>
      <c r="G74" s="11">
        <v>19067.8</v>
      </c>
      <c r="H74" s="21">
        <f t="shared" si="0"/>
        <v>864650516.41000009</v>
      </c>
      <c r="J74" s="10">
        <f>VLOOKUP(D74,[1]Sheet1!$A$2:$R$4000,1,FALSE)</f>
        <v>28068</v>
      </c>
      <c r="K74" s="10" t="str">
        <f>VLOOKUP(D74,[1]Sheet1!$A$2:$R$4000,4,FALSE)</f>
        <v>Libramiento 0206-01-01-0010-5518</v>
      </c>
      <c r="L74" s="49" t="str">
        <f>VLOOKUP(D74,[1]Sheet1!$A$2:$S$4000,5,FALSE)</f>
        <v>PAGO CONTRATACION DE SERV. PUBLICITARIOS CORRESP. AL MES DICIEMBRE 2017, POR COLOCACION DE PROMOCION DE LOS PROG. QUE LLEVA A CABO EL INABIE, S/REQ. INABIE/DC/082/2017. FACT. NCF: 00239. OC. 7015.</v>
      </c>
      <c r="M74" s="53">
        <f>VLOOKUP(D74,[1]Sheet1!$A$2:$S$4000,16,FALSE)</f>
        <v>19067.8</v>
      </c>
    </row>
    <row r="75" spans="2:13" s="10" customFormat="1" ht="33" x14ac:dyDescent="0.2">
      <c r="B75" s="31">
        <v>60</v>
      </c>
      <c r="C75" s="37">
        <v>43193</v>
      </c>
      <c r="D75" s="44">
        <v>28067</v>
      </c>
      <c r="E75" s="11" t="s">
        <v>13</v>
      </c>
      <c r="F75" s="11">
        <v>0</v>
      </c>
      <c r="G75" s="11">
        <v>1886.28</v>
      </c>
      <c r="H75" s="21">
        <f t="shared" si="0"/>
        <v>864648630.13000011</v>
      </c>
      <c r="J75" s="10">
        <f>VLOOKUP(D75,[1]Sheet1!$A$2:$R$4000,1,FALSE)</f>
        <v>28067</v>
      </c>
      <c r="K75" s="10" t="str">
        <f>VLOOKUP(D75,[1]Sheet1!$A$2:$R$4000,4,FALSE)</f>
        <v>Libramiento 0206-01-01-0010-5515</v>
      </c>
      <c r="L75" s="49" t="str">
        <f>VLOOKUP(D75,[1]Sheet1!$A$2:$S$4000,5,FALSE)</f>
        <v>PAGO SUM. ALIM. ESC. UM, CORRESP. A LOS MESES DE AGOSTO Y SEPTIEMBRE 2017, SEGUN FACT. NCFS.: 00032 Y 00033, NC 00002 Y 00003, DEL CONTRATO NO.281/2017 Y OC 6414. MENOS ANTICIPO.</v>
      </c>
      <c r="M75" s="53">
        <f>VLOOKUP(D75,[1]Sheet1!$A$2:$S$4000,16,FALSE)</f>
        <v>204212</v>
      </c>
    </row>
    <row r="76" spans="2:13" s="10" customFormat="1" ht="33" x14ac:dyDescent="0.2">
      <c r="B76" s="31">
        <v>61</v>
      </c>
      <c r="C76" s="37">
        <v>43193</v>
      </c>
      <c r="D76" s="44">
        <v>28067</v>
      </c>
      <c r="E76" s="11" t="s">
        <v>13</v>
      </c>
      <c r="F76" s="11">
        <v>0</v>
      </c>
      <c r="G76" s="11">
        <v>204212</v>
      </c>
      <c r="H76" s="21">
        <f t="shared" si="0"/>
        <v>864444418.13000011</v>
      </c>
      <c r="J76" s="10">
        <f>VLOOKUP(D76,[1]Sheet1!$A$2:$R$4000,1,FALSE)</f>
        <v>28067</v>
      </c>
      <c r="K76" s="10" t="str">
        <f>VLOOKUP(D76,[1]Sheet1!$A$2:$R$4000,4,FALSE)</f>
        <v>Libramiento 0206-01-01-0010-5515</v>
      </c>
      <c r="L76" s="49" t="str">
        <f>VLOOKUP(D76,[1]Sheet1!$A$2:$S$4000,5,FALSE)</f>
        <v>PAGO SUM. ALIM. ESC. UM, CORRESP. A LOS MESES DE AGOSTO Y SEPTIEMBRE 2017, SEGUN FACT. NCFS.: 00032 Y 00033, NC 00002 Y 00003, DEL CONTRATO NO.281/2017 Y OC 6414. MENOS ANTICIPO.</v>
      </c>
      <c r="M76" s="53">
        <f>VLOOKUP(D76,[1]Sheet1!$A$2:$S$4000,16,FALSE)</f>
        <v>204212</v>
      </c>
    </row>
    <row r="77" spans="2:13" s="10" customFormat="1" ht="33" x14ac:dyDescent="0.2">
      <c r="B77" s="31">
        <v>62</v>
      </c>
      <c r="C77" s="37">
        <v>43193</v>
      </c>
      <c r="D77" s="44">
        <v>28066</v>
      </c>
      <c r="E77" s="11" t="s">
        <v>13</v>
      </c>
      <c r="F77" s="11">
        <v>0</v>
      </c>
      <c r="G77" s="11">
        <v>26325.74</v>
      </c>
      <c r="H77" s="21">
        <f t="shared" si="0"/>
        <v>864418092.3900001</v>
      </c>
      <c r="J77" s="10">
        <f>VLOOKUP(D77,[1]Sheet1!$A$2:$R$4000,1,FALSE)</f>
        <v>28066</v>
      </c>
      <c r="K77" s="10" t="str">
        <f>VLOOKUP(D77,[1]Sheet1!$A$2:$R$4000,4,FALSE)</f>
        <v>Libramiento 0206-01-01-0010-5512</v>
      </c>
      <c r="L77" s="49" t="str">
        <f>VLOOKUP(D77,[1]Sheet1!$A$2:$S$4000,5,FALSE)</f>
        <v>PAGO SUM. ALIM. ESC. UM, CORRESP. AL MES DE NOVIEMBRE 2017, SEGUN FACT. NCFS.: 00017, NC 00015, DEL CONTRATO NO. 382/2017 Y OC 6387. MENOS ANTICIPO.</v>
      </c>
      <c r="M77" s="53">
        <f>VLOOKUP(D77,[1]Sheet1!$A$2:$S$4000,16,FALSE)</f>
        <v>553573.29</v>
      </c>
    </row>
    <row r="78" spans="2:13" s="10" customFormat="1" ht="33" x14ac:dyDescent="0.2">
      <c r="B78" s="31">
        <v>63</v>
      </c>
      <c r="C78" s="37">
        <v>43193</v>
      </c>
      <c r="D78" s="44">
        <v>28066</v>
      </c>
      <c r="E78" s="11" t="s">
        <v>13</v>
      </c>
      <c r="F78" s="11">
        <v>0</v>
      </c>
      <c r="G78" s="11">
        <v>553573.29</v>
      </c>
      <c r="H78" s="21">
        <f t="shared" si="0"/>
        <v>863864519.10000014</v>
      </c>
      <c r="J78" s="10">
        <f>VLOOKUP(D78,[1]Sheet1!$A$2:$R$4000,1,FALSE)</f>
        <v>28066</v>
      </c>
      <c r="K78" s="10" t="str">
        <f>VLOOKUP(D78,[1]Sheet1!$A$2:$R$4000,4,FALSE)</f>
        <v>Libramiento 0206-01-01-0010-5512</v>
      </c>
      <c r="L78" s="49" t="str">
        <f>VLOOKUP(D78,[1]Sheet1!$A$2:$S$4000,5,FALSE)</f>
        <v>PAGO SUM. ALIM. ESC. UM, CORRESP. AL MES DE NOVIEMBRE 2017, SEGUN FACT. NCFS.: 00017, NC 00015, DEL CONTRATO NO. 382/2017 Y OC 6387. MENOS ANTICIPO.</v>
      </c>
      <c r="M78" s="53">
        <f>VLOOKUP(D78,[1]Sheet1!$A$2:$S$4000,16,FALSE)</f>
        <v>553573.29</v>
      </c>
    </row>
    <row r="79" spans="2:13" s="10" customFormat="1" ht="33" x14ac:dyDescent="0.2">
      <c r="B79" s="31">
        <v>64</v>
      </c>
      <c r="C79" s="37">
        <v>43193</v>
      </c>
      <c r="D79" s="44">
        <v>28065</v>
      </c>
      <c r="E79" s="11" t="s">
        <v>13</v>
      </c>
      <c r="F79" s="11">
        <v>0</v>
      </c>
      <c r="G79" s="11">
        <v>10251.549999999999</v>
      </c>
      <c r="H79" s="21">
        <f t="shared" si="0"/>
        <v>863854267.55000019</v>
      </c>
      <c r="J79" s="10">
        <f>VLOOKUP(D79,[1]Sheet1!$A$2:$R$4000,1,FALSE)</f>
        <v>28065</v>
      </c>
      <c r="K79" s="10" t="str">
        <f>VLOOKUP(D79,[1]Sheet1!$A$2:$R$4000,4,FALSE)</f>
        <v>Libramiento 0206-01-01-0010-5509</v>
      </c>
      <c r="L79" s="49" t="str">
        <f>VLOOKUP(D79,[1]Sheet1!$A$2:$S$4000,5,FALSE)</f>
        <v>PAGO SUM. ALIM. ESC. UM, CORRESP. AL MES DE OCTUBRE 2017, SEGUN FACT. NCF.: 04985 Y NC 00017, DEL CONTRATO NO.328/2017 Y OC 6792. MENOS ANTICIPO.</v>
      </c>
      <c r="M79" s="53">
        <f>VLOOKUP(D79,[1]Sheet1!$A$2:$S$4000,16,FALSE)</f>
        <v>1114861.76</v>
      </c>
    </row>
    <row r="80" spans="2:13" s="10" customFormat="1" ht="33" x14ac:dyDescent="0.2">
      <c r="B80" s="31">
        <v>65</v>
      </c>
      <c r="C80" s="37">
        <v>43193</v>
      </c>
      <c r="D80" s="44">
        <v>28065</v>
      </c>
      <c r="E80" s="11" t="s">
        <v>13</v>
      </c>
      <c r="F80" s="11">
        <v>0</v>
      </c>
      <c r="G80" s="11">
        <v>1114861.76</v>
      </c>
      <c r="H80" s="21">
        <f t="shared" si="0"/>
        <v>862739405.7900002</v>
      </c>
      <c r="J80" s="10">
        <f>VLOOKUP(D80,[1]Sheet1!$A$2:$R$4000,1,FALSE)</f>
        <v>28065</v>
      </c>
      <c r="K80" s="10" t="str">
        <f>VLOOKUP(D80,[1]Sheet1!$A$2:$R$4000,4,FALSE)</f>
        <v>Libramiento 0206-01-01-0010-5509</v>
      </c>
      <c r="L80" s="49" t="str">
        <f>VLOOKUP(D80,[1]Sheet1!$A$2:$S$4000,5,FALSE)</f>
        <v>PAGO SUM. ALIM. ESC. UM, CORRESP. AL MES DE OCTUBRE 2017, SEGUN FACT. NCF.: 04985 Y NC 00017, DEL CONTRATO NO.328/2017 Y OC 6792. MENOS ANTICIPO.</v>
      </c>
      <c r="M80" s="53">
        <f>VLOOKUP(D80,[1]Sheet1!$A$2:$S$4000,16,FALSE)</f>
        <v>1114861.76</v>
      </c>
    </row>
    <row r="81" spans="2:13" s="10" customFormat="1" ht="33" x14ac:dyDescent="0.2">
      <c r="B81" s="31">
        <v>66</v>
      </c>
      <c r="C81" s="37">
        <v>43193</v>
      </c>
      <c r="D81" s="44">
        <v>28064</v>
      </c>
      <c r="E81" s="11" t="s">
        <v>13</v>
      </c>
      <c r="F81" s="11">
        <v>0</v>
      </c>
      <c r="G81" s="11">
        <v>3732.62</v>
      </c>
      <c r="H81" s="21">
        <f t="shared" si="0"/>
        <v>862735673.1700002</v>
      </c>
      <c r="J81" s="10">
        <f>VLOOKUP(D81,[1]Sheet1!$A$2:$R$4000,1,FALSE)</f>
        <v>28064</v>
      </c>
      <c r="K81" s="10" t="str">
        <f>VLOOKUP(D81,[1]Sheet1!$A$2:$R$4000,4,FALSE)</f>
        <v>Libramiento 0206-01-01-0010-5503</v>
      </c>
      <c r="L81" s="49" t="str">
        <f>VLOOKUP(D81,[1]Sheet1!$A$2:$S$4000,5,FALSE)</f>
        <v>PAGO SUM. ALIM. ESC. UM CORRESP. AL MES SEPTIEMBRE 2017, SEGUN FACT. NCF.: 00036 Y NC 00016,MENOS ANTICIPO, CONTRATO NO. 396/17 Y OC 6381.</v>
      </c>
      <c r="M81" s="53">
        <f>VLOOKUP(D81,[1]Sheet1!$A$2:$S$4000,16,FALSE)</f>
        <v>402225.72</v>
      </c>
    </row>
    <row r="82" spans="2:13" s="10" customFormat="1" ht="33" x14ac:dyDescent="0.2">
      <c r="B82" s="31">
        <v>67</v>
      </c>
      <c r="C82" s="37">
        <v>43193</v>
      </c>
      <c r="D82" s="44">
        <v>28064</v>
      </c>
      <c r="E82" s="11" t="s">
        <v>13</v>
      </c>
      <c r="F82" s="11">
        <v>0</v>
      </c>
      <c r="G82" s="11">
        <v>402225.72</v>
      </c>
      <c r="H82" s="21">
        <f t="shared" si="0"/>
        <v>862333447.45000017</v>
      </c>
      <c r="J82" s="10">
        <f>VLOOKUP(D82,[1]Sheet1!$A$2:$R$4000,1,FALSE)</f>
        <v>28064</v>
      </c>
      <c r="K82" s="10" t="str">
        <f>VLOOKUP(D82,[1]Sheet1!$A$2:$R$4000,4,FALSE)</f>
        <v>Libramiento 0206-01-01-0010-5503</v>
      </c>
      <c r="L82" s="49" t="str">
        <f>VLOOKUP(D82,[1]Sheet1!$A$2:$S$4000,5,FALSE)</f>
        <v>PAGO SUM. ALIM. ESC. UM CORRESP. AL MES SEPTIEMBRE 2017, SEGUN FACT. NCF.: 00036 Y NC 00016,MENOS ANTICIPO, CONTRATO NO. 396/17 Y OC 6381.</v>
      </c>
      <c r="M82" s="53">
        <f>VLOOKUP(D82,[1]Sheet1!$A$2:$S$4000,16,FALSE)</f>
        <v>402225.72</v>
      </c>
    </row>
    <row r="83" spans="2:13" s="10" customFormat="1" ht="33" x14ac:dyDescent="0.2">
      <c r="B83" s="31">
        <v>68</v>
      </c>
      <c r="C83" s="37">
        <v>43193</v>
      </c>
      <c r="D83" s="44">
        <v>28063</v>
      </c>
      <c r="E83" s="11" t="s">
        <v>13</v>
      </c>
      <c r="F83" s="11">
        <v>0</v>
      </c>
      <c r="G83" s="11">
        <v>10275.16</v>
      </c>
      <c r="H83" s="21">
        <f t="shared" ref="H83:H146" si="1">+H82+F83-G83</f>
        <v>862323172.2900002</v>
      </c>
      <c r="J83" s="10">
        <f>VLOOKUP(D83,[1]Sheet1!$A$2:$R$4000,1,FALSE)</f>
        <v>28063</v>
      </c>
      <c r="K83" s="10" t="str">
        <f>VLOOKUP(D83,[1]Sheet1!$A$2:$R$4000,4,FALSE)</f>
        <v>Libramiento 0206-01-01-0010-5502</v>
      </c>
      <c r="L83" s="49" t="str">
        <f>VLOOKUP(D83,[1]Sheet1!$A$2:$S$4000,5,FALSE)</f>
        <v>PAGO SUM. ALIM. ESC. UM ,CORRESP. AL MES DE OCTUBRE 2017, SEGUN FACT. NCF.: 00086, NC 00003, DEL CONTRATO NO. 388/2017 Y OC 6420. MENOS ANTICIPO.</v>
      </c>
      <c r="M83" s="53">
        <f>VLOOKUP(D83,[1]Sheet1!$A$2:$S$4000,16,FALSE)</f>
        <v>10275.16</v>
      </c>
    </row>
    <row r="84" spans="2:13" s="10" customFormat="1" ht="33" x14ac:dyDescent="0.2">
      <c r="B84" s="31">
        <v>69</v>
      </c>
      <c r="C84" s="37">
        <v>43193</v>
      </c>
      <c r="D84" s="44">
        <v>28063</v>
      </c>
      <c r="E84" s="11" t="s">
        <v>13</v>
      </c>
      <c r="F84" s="11">
        <v>0</v>
      </c>
      <c r="G84" s="11">
        <v>1117098.04</v>
      </c>
      <c r="H84" s="21">
        <f t="shared" si="1"/>
        <v>861206074.25000024</v>
      </c>
      <c r="J84" s="10">
        <f>VLOOKUP(D84,[1]Sheet1!$A$2:$R$4000,1,FALSE)</f>
        <v>28063</v>
      </c>
      <c r="K84" s="10" t="str">
        <f>VLOOKUP(D84,[1]Sheet1!$A$2:$R$4000,4,FALSE)</f>
        <v>Libramiento 0206-01-01-0010-5502</v>
      </c>
      <c r="L84" s="49" t="str">
        <f>VLOOKUP(D84,[1]Sheet1!$A$2:$S$4000,5,FALSE)</f>
        <v>PAGO SUM. ALIM. ESC. UM ,CORRESP. AL MES DE OCTUBRE 2017, SEGUN FACT. NCF.: 00086, NC 00003, DEL CONTRATO NO. 388/2017 Y OC 6420. MENOS ANTICIPO.</v>
      </c>
      <c r="M84" s="53">
        <f>VLOOKUP(D84,[1]Sheet1!$A$2:$S$4000,16,FALSE)</f>
        <v>10275.16</v>
      </c>
    </row>
    <row r="85" spans="2:13" s="10" customFormat="1" ht="49.5" x14ac:dyDescent="0.2">
      <c r="B85" s="31">
        <v>70</v>
      </c>
      <c r="C85" s="37">
        <v>43193</v>
      </c>
      <c r="D85" s="44">
        <v>28062</v>
      </c>
      <c r="E85" s="11" t="s">
        <v>13</v>
      </c>
      <c r="F85" s="11">
        <v>0</v>
      </c>
      <c r="G85" s="11">
        <v>2800</v>
      </c>
      <c r="H85" s="21">
        <f t="shared" si="1"/>
        <v>861203274.25000024</v>
      </c>
      <c r="J85" s="10">
        <f>VLOOKUP(D85,[1]Sheet1!$A$2:$R$4000,1,FALSE)</f>
        <v>28062</v>
      </c>
      <c r="K85" s="10" t="str">
        <f>VLOOKUP(D85,[1]Sheet1!$A$2:$R$4000,4,FALSE)</f>
        <v>Libramiento 0206-01-01-0010-5465</v>
      </c>
      <c r="L85" s="49" t="str">
        <f>VLOOKUP(D85,[1]Sheet1!$A$2:$S$4000,5,FALSE)</f>
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</c>
      <c r="M85" s="53">
        <f>VLOOKUP(D85,[1]Sheet1!$A$2:$S$4000,16,FALSE)</f>
        <v>1000</v>
      </c>
    </row>
    <row r="86" spans="2:13" s="10" customFormat="1" ht="49.5" x14ac:dyDescent="0.2">
      <c r="B86" s="31">
        <v>71</v>
      </c>
      <c r="C86" s="37">
        <v>43193</v>
      </c>
      <c r="D86" s="44">
        <v>28062</v>
      </c>
      <c r="E86" s="11" t="s">
        <v>13</v>
      </c>
      <c r="F86" s="11">
        <v>0</v>
      </c>
      <c r="G86" s="11">
        <v>9000</v>
      </c>
      <c r="H86" s="21">
        <f t="shared" si="1"/>
        <v>861194274.25000024</v>
      </c>
      <c r="J86" s="10">
        <f>VLOOKUP(D86,[1]Sheet1!$A$2:$R$4000,1,FALSE)</f>
        <v>28062</v>
      </c>
      <c r="K86" s="10" t="str">
        <f>VLOOKUP(D86,[1]Sheet1!$A$2:$R$4000,4,FALSE)</f>
        <v>Libramiento 0206-01-01-0010-5465</v>
      </c>
      <c r="L86" s="49" t="str">
        <f>VLOOKUP(D86,[1]Sheet1!$A$2:$S$4000,5,FALSE)</f>
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</c>
      <c r="M86" s="53">
        <f>VLOOKUP(D86,[1]Sheet1!$A$2:$S$4000,16,FALSE)</f>
        <v>1000</v>
      </c>
    </row>
    <row r="87" spans="2:13" s="10" customFormat="1" ht="33" x14ac:dyDescent="0.2">
      <c r="B87" s="31">
        <v>72</v>
      </c>
      <c r="C87" s="37">
        <v>43193</v>
      </c>
      <c r="D87" s="44">
        <v>28072</v>
      </c>
      <c r="E87" s="11" t="s">
        <v>13</v>
      </c>
      <c r="F87" s="11">
        <v>0</v>
      </c>
      <c r="G87" s="11">
        <v>18526.5</v>
      </c>
      <c r="H87" s="21">
        <f t="shared" si="1"/>
        <v>861175747.75000024</v>
      </c>
      <c r="J87" s="10">
        <f>VLOOKUP(D87,[1]Sheet1!$A$2:$R$4000,1,FALSE)</f>
        <v>28072</v>
      </c>
      <c r="K87" s="10" t="str">
        <f>VLOOKUP(D87,[1]Sheet1!$A$2:$R$4000,4,FALSE)</f>
        <v>Libramiento 0206-01-01-0010-5522</v>
      </c>
      <c r="L87" s="49" t="str">
        <f>VLOOKUP(D87,[1]Sheet1!$A$2:$S$4000,5,FALSE)</f>
        <v>PAGO MANTENIMIENTO PREVENTIVO Y CORRECTIVO PARA PLANTAS ELECTRICAS DEL INABIE I, II Y III, OC. 6501, FACT. NCF: 75403. S/REQ. INABIE/DA/150/2017.</v>
      </c>
      <c r="M87" s="53">
        <f>VLOOKUP(D87,[1]Sheet1!$A$2:$S$4000,16,FALSE)</f>
        <v>76522.5</v>
      </c>
    </row>
    <row r="88" spans="2:13" s="10" customFormat="1" ht="33" x14ac:dyDescent="0.2">
      <c r="B88" s="31">
        <v>73</v>
      </c>
      <c r="C88" s="37">
        <v>43193</v>
      </c>
      <c r="D88" s="44">
        <v>28072</v>
      </c>
      <c r="E88" s="11" t="s">
        <v>13</v>
      </c>
      <c r="F88" s="11">
        <v>0</v>
      </c>
      <c r="G88" s="11">
        <v>76522.5</v>
      </c>
      <c r="H88" s="21">
        <f t="shared" si="1"/>
        <v>861099225.25000024</v>
      </c>
      <c r="J88" s="10">
        <f>VLOOKUP(D88,[1]Sheet1!$A$2:$R$4000,1,FALSE)</f>
        <v>28072</v>
      </c>
      <c r="K88" s="10" t="str">
        <f>VLOOKUP(D88,[1]Sheet1!$A$2:$R$4000,4,FALSE)</f>
        <v>Libramiento 0206-01-01-0010-5522</v>
      </c>
      <c r="L88" s="49" t="str">
        <f>VLOOKUP(D88,[1]Sheet1!$A$2:$S$4000,5,FALSE)</f>
        <v>PAGO MANTENIMIENTO PREVENTIVO Y CORRECTIVO PARA PLANTAS ELECTRICAS DEL INABIE I, II Y III, OC. 6501, FACT. NCF: 75403. S/REQ. INABIE/DA/150/2017.</v>
      </c>
      <c r="M88" s="53">
        <f>VLOOKUP(D88,[1]Sheet1!$A$2:$S$4000,16,FALSE)</f>
        <v>76522.5</v>
      </c>
    </row>
    <row r="89" spans="2:13" s="10" customFormat="1" ht="49.5" x14ac:dyDescent="0.2">
      <c r="B89" s="31">
        <v>74</v>
      </c>
      <c r="C89" s="37">
        <v>43193</v>
      </c>
      <c r="D89" s="44">
        <v>28088</v>
      </c>
      <c r="E89" s="11" t="s">
        <v>13</v>
      </c>
      <c r="F89" s="11">
        <v>0</v>
      </c>
      <c r="G89" s="11">
        <v>4200</v>
      </c>
      <c r="H89" s="21">
        <f t="shared" si="1"/>
        <v>861095025.25000024</v>
      </c>
      <c r="J89" s="10">
        <f>VLOOKUP(D89,[1]Sheet1!$A$2:$R$4000,1,FALSE)</f>
        <v>28088</v>
      </c>
      <c r="K89" s="10" t="str">
        <f>VLOOKUP(D89,[1]Sheet1!$A$2:$R$4000,4,FALSE)</f>
        <v>Libramiento 0206-01-01-0010-5732</v>
      </c>
      <c r="L89" s="49" t="str">
        <f>VLOOKUP(D89,[1]Sheet1!$A$2:$S$4000,5,FALSE)</f>
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</c>
      <c r="M89" s="53">
        <f>VLOOKUP(D89,[1]Sheet1!$A$2:$S$4000,16,FALSE)</f>
        <v>2700</v>
      </c>
    </row>
    <row r="90" spans="2:13" s="10" customFormat="1" ht="49.5" x14ac:dyDescent="0.2">
      <c r="B90" s="31">
        <v>75</v>
      </c>
      <c r="C90" s="37">
        <v>43193</v>
      </c>
      <c r="D90" s="44">
        <v>28088</v>
      </c>
      <c r="E90" s="11" t="s">
        <v>13</v>
      </c>
      <c r="F90" s="11">
        <v>0</v>
      </c>
      <c r="G90" s="11">
        <v>13500</v>
      </c>
      <c r="H90" s="21">
        <f t="shared" si="1"/>
        <v>861081525.25000024</v>
      </c>
      <c r="J90" s="10">
        <f>VLOOKUP(D90,[1]Sheet1!$A$2:$R$4000,1,FALSE)</f>
        <v>28088</v>
      </c>
      <c r="K90" s="10" t="str">
        <f>VLOOKUP(D90,[1]Sheet1!$A$2:$R$4000,4,FALSE)</f>
        <v>Libramiento 0206-01-01-0010-5732</v>
      </c>
      <c r="L90" s="49" t="str">
        <f>VLOOKUP(D90,[1]Sheet1!$A$2:$S$4000,5,FALSE)</f>
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</c>
      <c r="M90" s="53">
        <f>VLOOKUP(D90,[1]Sheet1!$A$2:$S$4000,16,FALSE)</f>
        <v>2700</v>
      </c>
    </row>
    <row r="91" spans="2:13" s="10" customFormat="1" ht="33" x14ac:dyDescent="0.2">
      <c r="B91" s="31">
        <v>76</v>
      </c>
      <c r="C91" s="37">
        <v>43193</v>
      </c>
      <c r="D91" s="44">
        <v>28087</v>
      </c>
      <c r="E91" s="11" t="s">
        <v>13</v>
      </c>
      <c r="F91" s="11">
        <v>0</v>
      </c>
      <c r="G91" s="11">
        <v>1260</v>
      </c>
      <c r="H91" s="21">
        <f t="shared" si="1"/>
        <v>861080265.25000024</v>
      </c>
      <c r="J91" s="10">
        <f>VLOOKUP(D91,[1]Sheet1!$A$2:$R$4000,1,FALSE)</f>
        <v>28087</v>
      </c>
      <c r="K91" s="10" t="str">
        <f>VLOOKUP(D91,[1]Sheet1!$A$2:$R$4000,4,FALSE)</f>
        <v>Libramiento 0206-01-01-0010-5698</v>
      </c>
      <c r="L91" s="49" t="str">
        <f>VLOOKUP(D91,[1]Sheet1!$A$2:$S$4000,5,FALSE)</f>
        <v>COMPRA DE 8 BANDERAS (4 NACIONALES Y 4 INSTITUCIONALES). SEGUN REQUERIMIENTO DEL DEPTO. DE COMUNICACIONES Y RELACIONES PÚBLICAS INABIE/NO./079/2017. OC. 6749. FACT. NCF: 01365.</v>
      </c>
      <c r="M91" s="53">
        <f>VLOOKUP(D91,[1]Sheet1!$A$2:$S$4000,16,FALSE)</f>
        <v>28476</v>
      </c>
    </row>
    <row r="92" spans="2:13" s="10" customFormat="1" ht="33" x14ac:dyDescent="0.2">
      <c r="B92" s="31">
        <v>77</v>
      </c>
      <c r="C92" s="37">
        <v>43193</v>
      </c>
      <c r="D92" s="44">
        <v>28087</v>
      </c>
      <c r="E92" s="11" t="s">
        <v>13</v>
      </c>
      <c r="F92" s="11">
        <v>0</v>
      </c>
      <c r="G92" s="11">
        <v>28476</v>
      </c>
      <c r="H92" s="21">
        <f t="shared" si="1"/>
        <v>861051789.25000024</v>
      </c>
      <c r="J92" s="10">
        <f>VLOOKUP(D92,[1]Sheet1!$A$2:$R$4000,1,FALSE)</f>
        <v>28087</v>
      </c>
      <c r="K92" s="10" t="str">
        <f>VLOOKUP(D92,[1]Sheet1!$A$2:$R$4000,4,FALSE)</f>
        <v>Libramiento 0206-01-01-0010-5698</v>
      </c>
      <c r="L92" s="49" t="str">
        <f>VLOOKUP(D92,[1]Sheet1!$A$2:$S$4000,5,FALSE)</f>
        <v>COMPRA DE 8 BANDERAS (4 NACIONALES Y 4 INSTITUCIONALES). SEGUN REQUERIMIENTO DEL DEPTO. DE COMUNICACIONES Y RELACIONES PÚBLICAS INABIE/NO./079/2017. OC. 6749. FACT. NCF: 01365.</v>
      </c>
      <c r="M92" s="53">
        <f>VLOOKUP(D92,[1]Sheet1!$A$2:$S$4000,16,FALSE)</f>
        <v>28476</v>
      </c>
    </row>
    <row r="93" spans="2:13" s="10" customFormat="1" ht="49.5" x14ac:dyDescent="0.2">
      <c r="B93" s="31">
        <v>78</v>
      </c>
      <c r="C93" s="37">
        <v>43193</v>
      </c>
      <c r="D93" s="44">
        <v>28086</v>
      </c>
      <c r="E93" s="11" t="s">
        <v>13</v>
      </c>
      <c r="F93" s="11">
        <v>0</v>
      </c>
      <c r="G93" s="11">
        <v>14437.5</v>
      </c>
      <c r="H93" s="21">
        <f t="shared" si="1"/>
        <v>861037351.75000024</v>
      </c>
      <c r="J93" s="10">
        <f>VLOOKUP(D93,[1]Sheet1!$A$2:$R$4000,1,FALSE)</f>
        <v>28086</v>
      </c>
      <c r="K93" s="10" t="str">
        <f>VLOOKUP(D93,[1]Sheet1!$A$2:$R$4000,4,FALSE)</f>
        <v>Libramiento 0206-01-01-0010-5690</v>
      </c>
      <c r="L93" s="49" t="str">
        <f>VLOOKUP(D93,[1]Sheet1!$A$2:$S$4000,5,FALSE)</f>
        <v>PAGO ADQUISICION DE 27,500 RACIONES DE NECTARES (JUGOS) PARA SER DISTRIBUIDOS A ESTUDIANTES DEL SERVICIO MILITAR VOLUNTARIO, S/REQ. DE LA DIRECCION EJECUTIVA INABIE/DE/340/2017 D/F. 08/08/2017. OC. 5625, FACT. NCF: 34877.</v>
      </c>
      <c r="M93" s="53">
        <f>VLOOKUP(D93,[1]Sheet1!$A$2:$S$4000,16,FALSE)</f>
        <v>14437.5</v>
      </c>
    </row>
    <row r="94" spans="2:13" s="10" customFormat="1" ht="49.5" x14ac:dyDescent="0.2">
      <c r="B94" s="31">
        <v>79</v>
      </c>
      <c r="C94" s="37">
        <v>43193</v>
      </c>
      <c r="D94" s="44">
        <v>28086</v>
      </c>
      <c r="E94" s="11" t="s">
        <v>13</v>
      </c>
      <c r="F94" s="11">
        <v>0</v>
      </c>
      <c r="G94" s="11">
        <v>326287.5</v>
      </c>
      <c r="H94" s="21">
        <f t="shared" si="1"/>
        <v>860711064.25000024</v>
      </c>
      <c r="J94" s="10">
        <f>VLOOKUP(D94,[1]Sheet1!$A$2:$R$4000,1,FALSE)</f>
        <v>28086</v>
      </c>
      <c r="K94" s="10" t="str">
        <f>VLOOKUP(D94,[1]Sheet1!$A$2:$R$4000,4,FALSE)</f>
        <v>Libramiento 0206-01-01-0010-5690</v>
      </c>
      <c r="L94" s="49" t="str">
        <f>VLOOKUP(D94,[1]Sheet1!$A$2:$S$4000,5,FALSE)</f>
        <v>PAGO ADQUISICION DE 27,500 RACIONES DE NECTARES (JUGOS) PARA SER DISTRIBUIDOS A ESTUDIANTES DEL SERVICIO MILITAR VOLUNTARIO, S/REQ. DE LA DIRECCION EJECUTIVA INABIE/DE/340/2017 D/F. 08/08/2017. OC. 5625, FACT. NCF: 34877.</v>
      </c>
      <c r="M94" s="53">
        <f>VLOOKUP(D94,[1]Sheet1!$A$2:$S$4000,16,FALSE)</f>
        <v>14437.5</v>
      </c>
    </row>
    <row r="95" spans="2:13" s="10" customFormat="1" ht="49.5" x14ac:dyDescent="0.2">
      <c r="B95" s="31">
        <v>80</v>
      </c>
      <c r="C95" s="37">
        <v>43193</v>
      </c>
      <c r="D95" s="44">
        <v>28085</v>
      </c>
      <c r="E95" s="11" t="s">
        <v>13</v>
      </c>
      <c r="F95" s="11">
        <v>0</v>
      </c>
      <c r="G95" s="11">
        <v>17796.61</v>
      </c>
      <c r="H95" s="21">
        <f t="shared" si="1"/>
        <v>860693267.64000022</v>
      </c>
      <c r="J95" s="10">
        <f>VLOOKUP(D95,[1]Sheet1!$A$2:$R$4000,1,FALSE)</f>
        <v>28085</v>
      </c>
      <c r="K95" s="10" t="str">
        <f>VLOOKUP(D95,[1]Sheet1!$A$2:$R$4000,4,FALSE)</f>
        <v>Libramiento 0206-01-01-0010-5683</v>
      </c>
      <c r="L95" s="49" t="str">
        <f>VLOOKUP(D95,[1]Sheet1!$A$2:$S$4000,5,FALSE)</f>
        <v>PAGO SERVICIOS DE PUBLICIDAD CORRESP. AL PAGO DE LOS MESES AGOSTO, SEPTIEMBRE Y OCTUBRE 2017, POR LA COLOCACION DE LA PROMOCION DE LOS PROGRAMAS QUE LLEVA A CABO INABIE, S/REQ. INABIE/DC/015/2017. FACTS. NCF: 00203, 00204 Y 00205. OC. 5524.</v>
      </c>
      <c r="M95" s="53">
        <f>VLOOKUP(D95,[1]Sheet1!$A$2:$S$4000,16,FALSE)</f>
        <v>6355.93</v>
      </c>
    </row>
    <row r="96" spans="2:13" s="10" customFormat="1" ht="49.5" x14ac:dyDescent="0.2">
      <c r="B96" s="31">
        <v>81</v>
      </c>
      <c r="C96" s="37">
        <v>43193</v>
      </c>
      <c r="D96" s="44">
        <v>28085</v>
      </c>
      <c r="E96" s="11" t="s">
        <v>13</v>
      </c>
      <c r="F96" s="11">
        <v>0</v>
      </c>
      <c r="G96" s="11">
        <v>57203.39</v>
      </c>
      <c r="H96" s="21">
        <f t="shared" si="1"/>
        <v>860636064.25000024</v>
      </c>
      <c r="J96" s="10">
        <f>VLOOKUP(D96,[1]Sheet1!$A$2:$R$4000,1,FALSE)</f>
        <v>28085</v>
      </c>
      <c r="K96" s="10" t="str">
        <f>VLOOKUP(D96,[1]Sheet1!$A$2:$R$4000,4,FALSE)</f>
        <v>Libramiento 0206-01-01-0010-5683</v>
      </c>
      <c r="L96" s="49" t="str">
        <f>VLOOKUP(D96,[1]Sheet1!$A$2:$S$4000,5,FALSE)</f>
        <v>PAGO SERVICIOS DE PUBLICIDAD CORRESP. AL PAGO DE LOS MESES AGOSTO, SEPTIEMBRE Y OCTUBRE 2017, POR LA COLOCACION DE LA PROMOCION DE LOS PROGRAMAS QUE LLEVA A CABO INABIE, S/REQ. INABIE/DC/015/2017. FACTS. NCF: 00203, 00204 Y 00205. OC. 5524.</v>
      </c>
      <c r="M96" s="53">
        <f>VLOOKUP(D96,[1]Sheet1!$A$2:$S$4000,16,FALSE)</f>
        <v>6355.93</v>
      </c>
    </row>
    <row r="97" spans="2:13" s="10" customFormat="1" ht="49.5" x14ac:dyDescent="0.2">
      <c r="B97" s="31">
        <v>82</v>
      </c>
      <c r="C97" s="37">
        <v>43193</v>
      </c>
      <c r="D97" s="44">
        <v>28084</v>
      </c>
      <c r="E97" s="11" t="s">
        <v>13</v>
      </c>
      <c r="F97" s="11">
        <v>0</v>
      </c>
      <c r="G97" s="11">
        <v>649349.4</v>
      </c>
      <c r="H97" s="21">
        <f t="shared" si="1"/>
        <v>859986714.85000026</v>
      </c>
      <c r="J97" s="10">
        <f>VLOOKUP(D97,[1]Sheet1!$A$2:$R$4000,1,FALSE)</f>
        <v>28084</v>
      </c>
      <c r="K97" s="10" t="str">
        <f>VLOOKUP(D97,[1]Sheet1!$A$2:$R$4000,4,FALSE)</f>
        <v>Libramiento 0206-01-01-0010-5682</v>
      </c>
      <c r="L97" s="49" t="str">
        <f>VLOOKUP(D97,[1]Sheet1!$A$2:$S$4000,5,FALSE)</f>
        <v>PAGO AL BANCO AGRIC., CEDIDO POR VIRGINIA SRL, S/ACTO No.697 D/F 07/11/2017,POR SUM. DE ALIM. ESC. FRONT., REAL Y JEE, (PREPARADOS LACTEOS) MES DE ENERO 2018, S/FACT. NCF:00185, 00186 Y 00187, CONT.NO.241/2017 OC 5936</v>
      </c>
      <c r="M97" s="53">
        <f>VLOOKUP(D97,[1]Sheet1!$A$2:$S$4000,16,FALSE)</f>
        <v>649349.4</v>
      </c>
    </row>
    <row r="98" spans="2:13" s="10" customFormat="1" ht="49.5" x14ac:dyDescent="0.2">
      <c r="B98" s="31">
        <v>83</v>
      </c>
      <c r="C98" s="37">
        <v>43193</v>
      </c>
      <c r="D98" s="44">
        <v>28084</v>
      </c>
      <c r="E98" s="11" t="s">
        <v>13</v>
      </c>
      <c r="F98" s="11">
        <v>0</v>
      </c>
      <c r="G98" s="11">
        <v>14675296.439999999</v>
      </c>
      <c r="H98" s="21">
        <f t="shared" si="1"/>
        <v>845311418.41000021</v>
      </c>
      <c r="J98" s="10">
        <f>VLOOKUP(D98,[1]Sheet1!$A$2:$R$4000,1,FALSE)</f>
        <v>28084</v>
      </c>
      <c r="K98" s="10" t="str">
        <f>VLOOKUP(D98,[1]Sheet1!$A$2:$R$4000,4,FALSE)</f>
        <v>Libramiento 0206-01-01-0010-5682</v>
      </c>
      <c r="L98" s="49" t="str">
        <f>VLOOKUP(D98,[1]Sheet1!$A$2:$S$4000,5,FALSE)</f>
        <v>PAGO AL BANCO AGRIC., CEDIDO POR VIRGINIA SRL, S/ACTO No.697 D/F 07/11/2017,POR SUM. DE ALIM. ESC. FRONT., REAL Y JEE, (PREPARADOS LACTEOS) MES DE ENERO 2018, S/FACT. NCF:00185, 00186 Y 00187, CONT.NO.241/2017 OC 5936</v>
      </c>
      <c r="M98" s="53">
        <f>VLOOKUP(D98,[1]Sheet1!$A$2:$S$4000,16,FALSE)</f>
        <v>649349.4</v>
      </c>
    </row>
    <row r="99" spans="2:13" s="10" customFormat="1" ht="49.5" x14ac:dyDescent="0.2">
      <c r="B99" s="31">
        <v>84</v>
      </c>
      <c r="C99" s="37">
        <v>43193</v>
      </c>
      <c r="D99" s="44">
        <v>28083</v>
      </c>
      <c r="E99" s="11" t="s">
        <v>13</v>
      </c>
      <c r="F99" s="11">
        <v>0</v>
      </c>
      <c r="G99" s="11">
        <v>5932.2</v>
      </c>
      <c r="H99" s="21">
        <f t="shared" si="1"/>
        <v>845305486.21000016</v>
      </c>
      <c r="J99" s="10">
        <f>VLOOKUP(D99,[1]Sheet1!$A$2:$R$4000,1,FALSE)</f>
        <v>28083</v>
      </c>
      <c r="K99" s="10" t="str">
        <f>VLOOKUP(D99,[1]Sheet1!$A$2:$R$4000,4,FALSE)</f>
        <v>Libramiento 0206-01-01-0010-5680</v>
      </c>
      <c r="L99" s="49" t="str">
        <f>VLOOKUP(D99,[1]Sheet1!$A$2:$S$4000,5,FALSE)</f>
        <v>PAGO CONTRATACION DE SERV. PUBLICITARIOS CORRESP. AL MES DICIEMBRE 2017, POR COLOCACION DE PROMOCION DE LOS PROG. QUE LLEVA A CABO EL INABIE, S/REQ. INABIE/DC/082/2017. FACT. NCF: 81725. OC. 6980.</v>
      </c>
      <c r="M99" s="53">
        <f>VLOOKUP(D99,[1]Sheet1!$A$2:$S$4000,16,FALSE)</f>
        <v>2118.64</v>
      </c>
    </row>
    <row r="100" spans="2:13" s="10" customFormat="1" ht="49.5" x14ac:dyDescent="0.2">
      <c r="B100" s="31">
        <v>85</v>
      </c>
      <c r="C100" s="37">
        <v>43193</v>
      </c>
      <c r="D100" s="44">
        <v>28083</v>
      </c>
      <c r="E100" s="11" t="s">
        <v>13</v>
      </c>
      <c r="F100" s="11">
        <v>0</v>
      </c>
      <c r="G100" s="11">
        <v>19067.8</v>
      </c>
      <c r="H100" s="21">
        <f t="shared" si="1"/>
        <v>845286418.41000021</v>
      </c>
      <c r="J100" s="10">
        <f>VLOOKUP(D100,[1]Sheet1!$A$2:$R$4000,1,FALSE)</f>
        <v>28083</v>
      </c>
      <c r="K100" s="10" t="str">
        <f>VLOOKUP(D100,[1]Sheet1!$A$2:$R$4000,4,FALSE)</f>
        <v>Libramiento 0206-01-01-0010-5680</v>
      </c>
      <c r="L100" s="49" t="str">
        <f>VLOOKUP(D100,[1]Sheet1!$A$2:$S$4000,5,FALSE)</f>
        <v>PAGO CONTRATACION DE SERV. PUBLICITARIOS CORRESP. AL MES DICIEMBRE 2017, POR COLOCACION DE PROMOCION DE LOS PROG. QUE LLEVA A CABO EL INABIE, S/REQ. INABIE/DC/082/2017. FACT. NCF: 81725. OC. 6980.</v>
      </c>
      <c r="M100" s="53">
        <f>VLOOKUP(D100,[1]Sheet1!$A$2:$S$4000,16,FALSE)</f>
        <v>2118.64</v>
      </c>
    </row>
    <row r="101" spans="2:13" s="10" customFormat="1" ht="33" x14ac:dyDescent="0.2">
      <c r="B101" s="31">
        <v>86</v>
      </c>
      <c r="C101" s="37">
        <v>43193</v>
      </c>
      <c r="D101" s="44">
        <v>28080</v>
      </c>
      <c r="E101" s="11" t="s">
        <v>13</v>
      </c>
      <c r="F101" s="11">
        <v>0</v>
      </c>
      <c r="G101" s="11">
        <v>1059.32</v>
      </c>
      <c r="H101" s="21">
        <f t="shared" si="1"/>
        <v>845285359.09000015</v>
      </c>
      <c r="J101" s="10">
        <f>VLOOKUP(D101,[1]Sheet1!$A$2:$R$4000,1,FALSE)</f>
        <v>28080</v>
      </c>
      <c r="K101" s="10" t="str">
        <f>VLOOKUP(D101,[1]Sheet1!$A$2:$R$4000,4,FALSE)</f>
        <v>Libramiento 0206-01-01-0010-5660</v>
      </c>
      <c r="L101" s="49" t="str">
        <f>VLOOKUP(D101,[1]Sheet1!$A$2:$S$4000,5,FALSE)</f>
        <v>PAGO CONTRATACION DE SERV. PUBLICITARIOS CORRESP. AL MES DICIEMBRE 2017, POR COLOCACION DE PROMOCION DE LOS PROG. DEL INABIE, S/REQ. INABIE/DC/082/2017. FACT. NCF: 00073. OC. 6987,</v>
      </c>
      <c r="M101" s="53">
        <f>VLOOKUP(D101,[1]Sheet1!$A$2:$S$4000,16,FALSE)</f>
        <v>23940.68</v>
      </c>
    </row>
    <row r="102" spans="2:13" s="10" customFormat="1" ht="33" x14ac:dyDescent="0.2">
      <c r="B102" s="31">
        <v>87</v>
      </c>
      <c r="C102" s="37">
        <v>43193</v>
      </c>
      <c r="D102" s="44">
        <v>28080</v>
      </c>
      <c r="E102" s="11" t="s">
        <v>13</v>
      </c>
      <c r="F102" s="11">
        <v>0</v>
      </c>
      <c r="G102" s="11">
        <v>23940.68</v>
      </c>
      <c r="H102" s="21">
        <f t="shared" si="1"/>
        <v>845261418.41000021</v>
      </c>
      <c r="J102" s="10">
        <f>VLOOKUP(D102,[1]Sheet1!$A$2:$R$4000,1,FALSE)</f>
        <v>28080</v>
      </c>
      <c r="K102" s="10" t="str">
        <f>VLOOKUP(D102,[1]Sheet1!$A$2:$R$4000,4,FALSE)</f>
        <v>Libramiento 0206-01-01-0010-5660</v>
      </c>
      <c r="L102" s="49" t="str">
        <f>VLOOKUP(D102,[1]Sheet1!$A$2:$S$4000,5,FALSE)</f>
        <v>PAGO CONTRATACION DE SERV. PUBLICITARIOS CORRESP. AL MES DICIEMBRE 2017, POR COLOCACION DE PROMOCION DE LOS PROG. DEL INABIE, S/REQ. INABIE/DC/082/2017. FACT. NCF: 00073. OC. 6987,</v>
      </c>
      <c r="M102" s="53">
        <f>VLOOKUP(D102,[1]Sheet1!$A$2:$S$4000,16,FALSE)</f>
        <v>23940.68</v>
      </c>
    </row>
    <row r="103" spans="2:13" s="10" customFormat="1" ht="49.5" x14ac:dyDescent="0.2">
      <c r="B103" s="31">
        <v>88</v>
      </c>
      <c r="C103" s="37">
        <v>43193</v>
      </c>
      <c r="D103" s="44">
        <v>28076</v>
      </c>
      <c r="E103" s="11" t="s">
        <v>13</v>
      </c>
      <c r="F103" s="11">
        <v>0</v>
      </c>
      <c r="G103" s="11">
        <v>1059.32</v>
      </c>
      <c r="H103" s="21">
        <f t="shared" si="1"/>
        <v>845260359.09000015</v>
      </c>
      <c r="J103" s="10">
        <f>VLOOKUP(D103,[1]Sheet1!$A$2:$R$4000,1,FALSE)</f>
        <v>28076</v>
      </c>
      <c r="K103" s="10" t="str">
        <f>VLOOKUP(D103,[1]Sheet1!$A$2:$R$4000,4,FALSE)</f>
        <v>Libramiento 0206-01-01-0010-5585</v>
      </c>
      <c r="L103" s="49" t="str">
        <f>VLOOKUP(D103,[1]Sheet1!$A$2:$S$4000,5,FALSE)</f>
        <v>PAGO CONTRATACION DE SERV. PUBLICITARIOS MES DICIEMBRE 2017, POR COLOCACION DE PROMOCION DE LOS PROG. QUE LLEVA A CABO EL INABIE, S/REQ. INABIE/DC/082/2017. FACT. NCF: 00821. OC. 7017</v>
      </c>
      <c r="M103" s="53">
        <f>VLOOKUP(D103,[1]Sheet1!$A$2:$S$4000,16,FALSE)</f>
        <v>23940.68</v>
      </c>
    </row>
    <row r="104" spans="2:13" s="10" customFormat="1" ht="49.5" x14ac:dyDescent="0.2">
      <c r="B104" s="31">
        <v>89</v>
      </c>
      <c r="C104" s="37">
        <v>43193</v>
      </c>
      <c r="D104" s="44">
        <v>28076</v>
      </c>
      <c r="E104" s="11" t="s">
        <v>13</v>
      </c>
      <c r="F104" s="11">
        <v>0</v>
      </c>
      <c r="G104" s="11">
        <v>23940.68</v>
      </c>
      <c r="H104" s="21">
        <f t="shared" si="1"/>
        <v>845236418.41000021</v>
      </c>
      <c r="J104" s="10">
        <f>VLOOKUP(D104,[1]Sheet1!$A$2:$R$4000,1,FALSE)</f>
        <v>28076</v>
      </c>
      <c r="K104" s="10" t="str">
        <f>VLOOKUP(D104,[1]Sheet1!$A$2:$R$4000,4,FALSE)</f>
        <v>Libramiento 0206-01-01-0010-5585</v>
      </c>
      <c r="L104" s="49" t="str">
        <f>VLOOKUP(D104,[1]Sheet1!$A$2:$S$4000,5,FALSE)</f>
        <v>PAGO CONTRATACION DE SERV. PUBLICITARIOS MES DICIEMBRE 2017, POR COLOCACION DE PROMOCION DE LOS PROG. QUE LLEVA A CABO EL INABIE, S/REQ. INABIE/DC/082/2017. FACT. NCF: 00821. OC. 7017</v>
      </c>
      <c r="M104" s="53">
        <f>VLOOKUP(D104,[1]Sheet1!$A$2:$S$4000,16,FALSE)</f>
        <v>23940.68</v>
      </c>
    </row>
    <row r="105" spans="2:13" s="10" customFormat="1" ht="33" x14ac:dyDescent="0.2">
      <c r="B105" s="31">
        <v>90</v>
      </c>
      <c r="C105" s="37">
        <v>43193</v>
      </c>
      <c r="D105" s="44">
        <v>28075</v>
      </c>
      <c r="E105" s="11" t="s">
        <v>13</v>
      </c>
      <c r="F105" s="11">
        <v>0</v>
      </c>
      <c r="G105" s="11">
        <v>5932.2</v>
      </c>
      <c r="H105" s="21">
        <f t="shared" si="1"/>
        <v>845230486.21000016</v>
      </c>
      <c r="J105" s="10">
        <f>VLOOKUP(D105,[1]Sheet1!$A$2:$R$4000,1,FALSE)</f>
        <v>28075</v>
      </c>
      <c r="K105" s="10" t="str">
        <f>VLOOKUP(D105,[1]Sheet1!$A$2:$R$4000,4,FALSE)</f>
        <v>Libramiento 0206-01-01-0010-5533</v>
      </c>
      <c r="L105" s="49" t="str">
        <f>VLOOKUP(D105,[1]Sheet1!$A$2:$S$4000,5,FALSE)</f>
        <v>PAGO CONTRATACION DE SERV. PUBLICITARIOS CORRESP. AL MES DICIEMBRE 2017, POR COLOCACION DE PROMOCION DE LOS PROG.DEL INABIE, S/REQ. INABIE/DC/082/2017. OC. 6985. FACT. NCF: 00079.</v>
      </c>
      <c r="M105" s="53">
        <f>VLOOKUP(D105,[1]Sheet1!$A$2:$S$4000,16,FALSE)</f>
        <v>19067.8</v>
      </c>
    </row>
    <row r="106" spans="2:13" s="10" customFormat="1" ht="33" x14ac:dyDescent="0.2">
      <c r="B106" s="31">
        <v>91</v>
      </c>
      <c r="C106" s="37">
        <v>43193</v>
      </c>
      <c r="D106" s="44">
        <v>28075</v>
      </c>
      <c r="E106" s="11" t="s">
        <v>13</v>
      </c>
      <c r="F106" s="11">
        <v>0</v>
      </c>
      <c r="G106" s="11">
        <v>19067.8</v>
      </c>
      <c r="H106" s="21">
        <f t="shared" si="1"/>
        <v>845211418.41000021</v>
      </c>
      <c r="J106" s="10">
        <f>VLOOKUP(D106,[1]Sheet1!$A$2:$R$4000,1,FALSE)</f>
        <v>28075</v>
      </c>
      <c r="K106" s="10" t="str">
        <f>VLOOKUP(D106,[1]Sheet1!$A$2:$R$4000,4,FALSE)</f>
        <v>Libramiento 0206-01-01-0010-5533</v>
      </c>
      <c r="L106" s="49" t="str">
        <f>VLOOKUP(D106,[1]Sheet1!$A$2:$S$4000,5,FALSE)</f>
        <v>PAGO CONTRATACION DE SERV. PUBLICITARIOS CORRESP. AL MES DICIEMBRE 2017, POR COLOCACION DE PROMOCION DE LOS PROG.DEL INABIE, S/REQ. INABIE/DC/082/2017. OC. 6985. FACT. NCF: 00079.</v>
      </c>
      <c r="M106" s="53">
        <f>VLOOKUP(D106,[1]Sheet1!$A$2:$S$4000,16,FALSE)</f>
        <v>19067.8</v>
      </c>
    </row>
    <row r="107" spans="2:13" s="10" customFormat="1" ht="49.5" x14ac:dyDescent="0.2">
      <c r="B107" s="31">
        <v>92</v>
      </c>
      <c r="C107" s="37">
        <v>43193</v>
      </c>
      <c r="D107" s="44">
        <v>28089</v>
      </c>
      <c r="E107" s="11" t="s">
        <v>13</v>
      </c>
      <c r="F107" s="11">
        <v>0</v>
      </c>
      <c r="G107" s="11">
        <v>11294.75</v>
      </c>
      <c r="H107" s="21">
        <f t="shared" si="1"/>
        <v>845200123.66000021</v>
      </c>
      <c r="J107" s="10">
        <f>VLOOKUP(D107,[1]Sheet1!$A$2:$R$4000,1,FALSE)</f>
        <v>28089</v>
      </c>
      <c r="K107" s="10" t="str">
        <f>VLOOKUP(D107,[1]Sheet1!$A$2:$R$4000,4,FALSE)</f>
        <v>Libramiento 0206-01-01-0010-5841</v>
      </c>
      <c r="L107" s="49" t="str">
        <f>VLOOKUP(D107,[1]Sheet1!$A$2:$S$4000,5,FALSE)</f>
        <v>PAGO A FAVOR DE COOPROHARINA, CEDIDO POR REPOSTERIA ABREU, SRL, MEDIANTE ACTO No. 189/18 D/F 26/02/2018. POR SUM. ALIM. ESC. UM , CORRESP. AL MES DE OCTUBRE 2017, SEGUN FACT. NCF.: 00076 Y NC 00046, DEL CONTRATO NO.279/2017 Y OC 6412. MENOS ANTICIPO.</v>
      </c>
      <c r="M107" s="53">
        <f>VLOOKUP(D107,[1]Sheet1!$A$2:$S$4000,16,FALSE)</f>
        <v>11294.75</v>
      </c>
    </row>
    <row r="108" spans="2:13" s="10" customFormat="1" ht="49.5" x14ac:dyDescent="0.2">
      <c r="B108" s="31">
        <v>93</v>
      </c>
      <c r="C108" s="37">
        <v>43193</v>
      </c>
      <c r="D108" s="44">
        <v>28089</v>
      </c>
      <c r="E108" s="11" t="s">
        <v>13</v>
      </c>
      <c r="F108" s="11">
        <v>0</v>
      </c>
      <c r="G108" s="11">
        <v>1226928.4099999999</v>
      </c>
      <c r="H108" s="21">
        <f t="shared" si="1"/>
        <v>843973195.25000024</v>
      </c>
      <c r="J108" s="10">
        <f>VLOOKUP(D108,[1]Sheet1!$A$2:$R$4000,1,FALSE)</f>
        <v>28089</v>
      </c>
      <c r="K108" s="10" t="str">
        <f>VLOOKUP(D108,[1]Sheet1!$A$2:$R$4000,4,FALSE)</f>
        <v>Libramiento 0206-01-01-0010-5841</v>
      </c>
      <c r="L108" s="49" t="str">
        <f>VLOOKUP(D108,[1]Sheet1!$A$2:$S$4000,5,FALSE)</f>
        <v>PAGO A FAVOR DE COOPROHARINA, CEDIDO POR REPOSTERIA ABREU, SRL, MEDIANTE ACTO No. 189/18 D/F 26/02/2018. POR SUM. ALIM. ESC. UM , CORRESP. AL MES DE OCTUBRE 2017, SEGUN FACT. NCF.: 00076 Y NC 00046, DEL CONTRATO NO.279/2017 Y OC 6412. MENOS ANTICIPO.</v>
      </c>
      <c r="M108" s="53">
        <f>VLOOKUP(D108,[1]Sheet1!$A$2:$S$4000,16,FALSE)</f>
        <v>11294.75</v>
      </c>
    </row>
    <row r="109" spans="2:13" s="10" customFormat="1" ht="49.5" x14ac:dyDescent="0.2">
      <c r="B109" s="31">
        <v>94</v>
      </c>
      <c r="C109" s="37">
        <v>43193</v>
      </c>
      <c r="D109" s="44">
        <v>28108</v>
      </c>
      <c r="E109" s="11" t="s">
        <v>13</v>
      </c>
      <c r="F109" s="11">
        <v>0</v>
      </c>
      <c r="G109" s="11">
        <v>10970.07</v>
      </c>
      <c r="H109" s="21">
        <f t="shared" si="1"/>
        <v>843962225.18000019</v>
      </c>
      <c r="J109" s="10">
        <f>VLOOKUP(D109,[1]Sheet1!$A$2:$R$4000,1,FALSE)</f>
        <v>28108</v>
      </c>
      <c r="K109" s="10" t="str">
        <f>VLOOKUP(D109,[1]Sheet1!$A$2:$R$4000,4,FALSE)</f>
        <v>Libramiento 0206-01-01-0010-6148</v>
      </c>
      <c r="L109" s="49" t="str">
        <f>VLOOKUP(D109,[1]Sheet1!$A$2:$S$4000,5,FALSE)</f>
        <v>PAGO A FAVOR DE BANCO AGRICOLA, CEDIDO POR G Y L SUPLIDORES SRL, MEDIANTE ACTO No.1118 D/F 15/12/2017. POR SUM. ALIM. ESC. UM, CORRESP. AL MES DE NOVIEMBRE 2017, FACT. NCF.: 00304 N/C 00311, CONT. NO. 469/2017 Y OC 6508. MENOS ANTICIPO.</v>
      </c>
      <c r="M109" s="53">
        <f>VLOOKUP(D109,[1]Sheet1!$A$2:$S$4000,16,FALSE)</f>
        <v>230211.69</v>
      </c>
    </row>
    <row r="110" spans="2:13" s="10" customFormat="1" ht="49.5" x14ac:dyDescent="0.2">
      <c r="B110" s="31">
        <v>95</v>
      </c>
      <c r="C110" s="37">
        <v>43193</v>
      </c>
      <c r="D110" s="44">
        <v>28108</v>
      </c>
      <c r="E110" s="11" t="s">
        <v>13</v>
      </c>
      <c r="F110" s="11">
        <v>0</v>
      </c>
      <c r="G110" s="11">
        <v>230211.69</v>
      </c>
      <c r="H110" s="21">
        <f t="shared" si="1"/>
        <v>843732013.49000013</v>
      </c>
      <c r="J110" s="10">
        <f>VLOOKUP(D110,[1]Sheet1!$A$2:$R$4000,1,FALSE)</f>
        <v>28108</v>
      </c>
      <c r="K110" s="10" t="str">
        <f>VLOOKUP(D110,[1]Sheet1!$A$2:$R$4000,4,FALSE)</f>
        <v>Libramiento 0206-01-01-0010-6148</v>
      </c>
      <c r="L110" s="49" t="str">
        <f>VLOOKUP(D110,[1]Sheet1!$A$2:$S$4000,5,FALSE)</f>
        <v>PAGO A FAVOR DE BANCO AGRICOLA, CEDIDO POR G Y L SUPLIDORES SRL, MEDIANTE ACTO No.1118 D/F 15/12/2017. POR SUM. ALIM. ESC. UM, CORRESP. AL MES DE NOVIEMBRE 2017, FACT. NCF.: 00304 N/C 00311, CONT. NO. 469/2017 Y OC 6508. MENOS ANTICIPO.</v>
      </c>
      <c r="M110" s="53">
        <f>VLOOKUP(D110,[1]Sheet1!$A$2:$S$4000,16,FALSE)</f>
        <v>230211.69</v>
      </c>
    </row>
    <row r="111" spans="2:13" s="10" customFormat="1" ht="49.5" x14ac:dyDescent="0.2">
      <c r="B111" s="31">
        <v>96</v>
      </c>
      <c r="C111" s="37">
        <v>43193</v>
      </c>
      <c r="D111" s="44">
        <v>28103</v>
      </c>
      <c r="E111" s="11" t="s">
        <v>13</v>
      </c>
      <c r="F111" s="11">
        <v>0</v>
      </c>
      <c r="G111" s="11">
        <v>655432.66</v>
      </c>
      <c r="H111" s="21">
        <f t="shared" si="1"/>
        <v>843076580.83000016</v>
      </c>
      <c r="J111" s="10">
        <f>VLOOKUP(D111,[1]Sheet1!$A$2:$R$4000,1,FALSE)</f>
        <v>28103</v>
      </c>
      <c r="K111" s="10" t="str">
        <f>VLOOKUP(D111,[1]Sheet1!$A$2:$R$4000,4,FALSE)</f>
        <v>Libramiento 0206-01-01-0010-6016</v>
      </c>
      <c r="L111" s="49" t="str">
        <f>VLOOKUP(D111,[1]Sheet1!$A$2:$S$4000,5,FALSE)</f>
        <v>PAGO POR SUM. DE ALIM. ESC.URBANO MARGINAL Y JORNADA EXTENDIDA, (PRODUCTOS PASTEURIZADOS) CORRESP. A LA 1RA.QUINCENA DEL MES DE ENERO 2018, SEGUN FACT. NCF: 00169, CONTRATO NO. 226/2017 OC 5564</v>
      </c>
      <c r="M111" s="53">
        <f>VLOOKUP(D111,[1]Sheet1!$A$2:$S$4000,16,FALSE)</f>
        <v>14812778.02</v>
      </c>
    </row>
    <row r="112" spans="2:13" s="10" customFormat="1" ht="49.5" x14ac:dyDescent="0.2">
      <c r="B112" s="31">
        <v>97</v>
      </c>
      <c r="C112" s="37">
        <v>43193</v>
      </c>
      <c r="D112" s="44">
        <v>28103</v>
      </c>
      <c r="E112" s="11" t="s">
        <v>13</v>
      </c>
      <c r="F112" s="11">
        <v>0</v>
      </c>
      <c r="G112" s="11">
        <v>14812778.02</v>
      </c>
      <c r="H112" s="21">
        <f t="shared" si="1"/>
        <v>828263802.81000018</v>
      </c>
      <c r="J112" s="10">
        <f>VLOOKUP(D112,[1]Sheet1!$A$2:$R$4000,1,FALSE)</f>
        <v>28103</v>
      </c>
      <c r="K112" s="10" t="str">
        <f>VLOOKUP(D112,[1]Sheet1!$A$2:$R$4000,4,FALSE)</f>
        <v>Libramiento 0206-01-01-0010-6016</v>
      </c>
      <c r="L112" s="49" t="str">
        <f>VLOOKUP(D112,[1]Sheet1!$A$2:$S$4000,5,FALSE)</f>
        <v>PAGO POR SUM. DE ALIM. ESC.URBANO MARGINAL Y JORNADA EXTENDIDA, (PRODUCTOS PASTEURIZADOS) CORRESP. A LA 1RA.QUINCENA DEL MES DE ENERO 2018, SEGUN FACT. NCF: 00169, CONTRATO NO. 226/2017 OC 5564</v>
      </c>
      <c r="M112" s="53">
        <f>VLOOKUP(D112,[1]Sheet1!$A$2:$S$4000,16,FALSE)</f>
        <v>14812778.02</v>
      </c>
    </row>
    <row r="113" spans="2:13" s="10" customFormat="1" ht="33" x14ac:dyDescent="0.2">
      <c r="B113" s="31">
        <v>98</v>
      </c>
      <c r="C113" s="37">
        <v>43193</v>
      </c>
      <c r="D113" s="44">
        <v>28102</v>
      </c>
      <c r="E113" s="11" t="s">
        <v>13</v>
      </c>
      <c r="F113" s="11">
        <v>0</v>
      </c>
      <c r="G113" s="11">
        <v>1026972.09</v>
      </c>
      <c r="H113" s="21">
        <f t="shared" si="1"/>
        <v>827236830.72000015</v>
      </c>
      <c r="J113" s="10">
        <f>VLOOKUP(D113,[1]Sheet1!$A$2:$R$4000,1,FALSE)</f>
        <v>28102</v>
      </c>
      <c r="K113" s="10" t="str">
        <f>VLOOKUP(D113,[1]Sheet1!$A$2:$R$4000,4,FALSE)</f>
        <v>Libramiento 0206-01-01-0010-5964</v>
      </c>
      <c r="L113" s="49" t="str">
        <f>VLOOKUP(D113,[1]Sheet1!$A$2:$S$4000,5,FALSE)</f>
        <v>PAGO SUM. DE ALIM. ESC.UM. Y JEE, (PRODUCTOS PASTEURIZADOS) CORRESP. A LA 2DA.QUINCENA DEL MES DE ENERO 2018, SEGUN FACT. NCF: 00170, CONTRATO NO. 226/2017, OC 5564.</v>
      </c>
      <c r="M113" s="53">
        <f>VLOOKUP(D113,[1]Sheet1!$A$2:$S$4000,16,FALSE)</f>
        <v>1026972.09</v>
      </c>
    </row>
    <row r="114" spans="2:13" s="10" customFormat="1" ht="33" x14ac:dyDescent="0.2">
      <c r="B114" s="31">
        <v>99</v>
      </c>
      <c r="C114" s="37">
        <v>43193</v>
      </c>
      <c r="D114" s="44">
        <v>28102</v>
      </c>
      <c r="E114" s="11" t="s">
        <v>13</v>
      </c>
      <c r="F114" s="11">
        <v>0</v>
      </c>
      <c r="G114" s="11">
        <v>23209569.300000001</v>
      </c>
      <c r="H114" s="21">
        <f t="shared" si="1"/>
        <v>804027261.4200002</v>
      </c>
      <c r="J114" s="10">
        <f>VLOOKUP(D114,[1]Sheet1!$A$2:$R$4000,1,FALSE)</f>
        <v>28102</v>
      </c>
      <c r="K114" s="10" t="str">
        <f>VLOOKUP(D114,[1]Sheet1!$A$2:$R$4000,4,FALSE)</f>
        <v>Libramiento 0206-01-01-0010-5964</v>
      </c>
      <c r="L114" s="49" t="str">
        <f>VLOOKUP(D114,[1]Sheet1!$A$2:$S$4000,5,FALSE)</f>
        <v>PAGO SUM. DE ALIM. ESC.UM. Y JEE, (PRODUCTOS PASTEURIZADOS) CORRESP. A LA 2DA.QUINCENA DEL MES DE ENERO 2018, SEGUN FACT. NCF: 00170, CONTRATO NO. 226/2017, OC 5564.</v>
      </c>
      <c r="M114" s="53">
        <f>VLOOKUP(D114,[1]Sheet1!$A$2:$S$4000,16,FALSE)</f>
        <v>1026972.09</v>
      </c>
    </row>
    <row r="115" spans="2:13" s="10" customFormat="1" ht="33" x14ac:dyDescent="0.2">
      <c r="B115" s="31">
        <v>100</v>
      </c>
      <c r="C115" s="37">
        <v>43193</v>
      </c>
      <c r="D115" s="44">
        <v>28101</v>
      </c>
      <c r="E115" s="11" t="s">
        <v>13</v>
      </c>
      <c r="F115" s="11">
        <v>0</v>
      </c>
      <c r="G115" s="11">
        <v>87259.96</v>
      </c>
      <c r="H115" s="21">
        <f t="shared" si="1"/>
        <v>803940001.46000016</v>
      </c>
      <c r="J115" s="10">
        <f>VLOOKUP(D115,[1]Sheet1!$A$2:$R$4000,1,FALSE)</f>
        <v>28101</v>
      </c>
      <c r="K115" s="10" t="str">
        <f>VLOOKUP(D115,[1]Sheet1!$A$2:$R$4000,4,FALSE)</f>
        <v>Libramiento 0206-01-01-0010-5935</v>
      </c>
      <c r="L115" s="49" t="str">
        <f>VLOOKUP(D115,[1]Sheet1!$A$2:$S$4000,5,FALSE)</f>
        <v>PAGO SUM. ALIM. ESC. UM CORRESP. A LOS MESES NOV. Y DIC. 2017, SEGUN FACT. NCFS.: 00173 Y 00176 Y NC 00030 00031 Y 00032, DEL CONTRATO NO. 420/17 Y OC 6557 MENOS ANTICIPO.</v>
      </c>
      <c r="M115" s="53">
        <f>VLOOKUP(D115,[1]Sheet1!$A$2:$S$4000,16,FALSE)</f>
        <v>1823411.17</v>
      </c>
    </row>
    <row r="116" spans="2:13" s="10" customFormat="1" ht="33" x14ac:dyDescent="0.2">
      <c r="B116" s="31">
        <v>101</v>
      </c>
      <c r="C116" s="37">
        <v>43193</v>
      </c>
      <c r="D116" s="44">
        <v>28101</v>
      </c>
      <c r="E116" s="11" t="s">
        <v>13</v>
      </c>
      <c r="F116" s="11">
        <v>0</v>
      </c>
      <c r="G116" s="11">
        <v>1823411.17</v>
      </c>
      <c r="H116" s="21">
        <f t="shared" si="1"/>
        <v>802116590.2900002</v>
      </c>
      <c r="J116" s="10">
        <f>VLOOKUP(D116,[1]Sheet1!$A$2:$R$4000,1,FALSE)</f>
        <v>28101</v>
      </c>
      <c r="K116" s="10" t="str">
        <f>VLOOKUP(D116,[1]Sheet1!$A$2:$R$4000,4,FALSE)</f>
        <v>Libramiento 0206-01-01-0010-5935</v>
      </c>
      <c r="L116" s="49" t="str">
        <f>VLOOKUP(D116,[1]Sheet1!$A$2:$S$4000,5,FALSE)</f>
        <v>PAGO SUM. ALIM. ESC. UM CORRESP. A LOS MESES NOV. Y DIC. 2017, SEGUN FACT. NCFS.: 00173 Y 00176 Y NC 00030 00031 Y 00032, DEL CONTRATO NO. 420/17 Y OC 6557 MENOS ANTICIPO.</v>
      </c>
      <c r="M116" s="53">
        <f>VLOOKUP(D116,[1]Sheet1!$A$2:$S$4000,16,FALSE)</f>
        <v>1823411.17</v>
      </c>
    </row>
    <row r="117" spans="2:13" s="10" customFormat="1" ht="49.5" x14ac:dyDescent="0.2">
      <c r="B117" s="31">
        <v>102</v>
      </c>
      <c r="C117" s="37">
        <v>43193</v>
      </c>
      <c r="D117" s="44">
        <v>28100</v>
      </c>
      <c r="E117" s="11" t="s">
        <v>13</v>
      </c>
      <c r="F117" s="11">
        <v>0</v>
      </c>
      <c r="G117" s="11">
        <v>10668.22</v>
      </c>
      <c r="H117" s="21">
        <f t="shared" si="1"/>
        <v>802105922.07000017</v>
      </c>
      <c r="J117" s="10">
        <f>VLOOKUP(D117,[1]Sheet1!$A$2:$R$4000,1,FALSE)</f>
        <v>28100</v>
      </c>
      <c r="K117" s="10" t="str">
        <f>VLOOKUP(D117,[1]Sheet1!$A$2:$R$4000,4,FALSE)</f>
        <v>Libramiento 0206-01-01-0010-5932</v>
      </c>
      <c r="L117" s="49" t="str">
        <f>VLOOKUP(D117,[1]Sheet1!$A$2:$S$4000,5,FALSE)</f>
        <v>PAGO A FAVOR DE COOPROHARINA, CEDIDO POR REPOSTERIA ABREU SRL, MEDIANTE ACTO 189, D/F. 26/02/2018, POR SUM. ALIM. ESC. UM CORRESP. AL MES DE NOVIEMBRE/2017, SEGÚN FACT. NCF: 00078, NC. 00047, CONT. 279/2017, OC. 6412. MENOS ANTICIPO.</v>
      </c>
      <c r="M117" s="53">
        <f>VLOOKUP(D117,[1]Sheet1!$A$2:$S$4000,16,FALSE)</f>
        <v>1162905</v>
      </c>
    </row>
    <row r="118" spans="2:13" s="10" customFormat="1" ht="49.5" x14ac:dyDescent="0.2">
      <c r="B118" s="31">
        <v>103</v>
      </c>
      <c r="C118" s="37">
        <v>43193</v>
      </c>
      <c r="D118" s="44">
        <v>28100</v>
      </c>
      <c r="E118" s="11" t="s">
        <v>13</v>
      </c>
      <c r="F118" s="11">
        <v>0</v>
      </c>
      <c r="G118" s="11">
        <v>1162905</v>
      </c>
      <c r="H118" s="21">
        <f t="shared" si="1"/>
        <v>800943017.07000017</v>
      </c>
      <c r="J118" s="10">
        <f>VLOOKUP(D118,[1]Sheet1!$A$2:$R$4000,1,FALSE)</f>
        <v>28100</v>
      </c>
      <c r="K118" s="10" t="str">
        <f>VLOOKUP(D118,[1]Sheet1!$A$2:$R$4000,4,FALSE)</f>
        <v>Libramiento 0206-01-01-0010-5932</v>
      </c>
      <c r="L118" s="49" t="str">
        <f>VLOOKUP(D118,[1]Sheet1!$A$2:$S$4000,5,FALSE)</f>
        <v>PAGO A FAVOR DE COOPROHARINA, CEDIDO POR REPOSTERIA ABREU SRL, MEDIANTE ACTO 189, D/F. 26/02/2018, POR SUM. ALIM. ESC. UM CORRESP. AL MES DE NOVIEMBRE/2017, SEGÚN FACT. NCF: 00078, NC. 00047, CONT. 279/2017, OC. 6412. MENOS ANTICIPO.</v>
      </c>
      <c r="M118" s="53">
        <f>VLOOKUP(D118,[1]Sheet1!$A$2:$S$4000,16,FALSE)</f>
        <v>1162905</v>
      </c>
    </row>
    <row r="119" spans="2:13" s="10" customFormat="1" ht="33" x14ac:dyDescent="0.2">
      <c r="B119" s="31">
        <v>104</v>
      </c>
      <c r="C119" s="37">
        <v>43193</v>
      </c>
      <c r="D119" s="44">
        <v>28099</v>
      </c>
      <c r="E119" s="11" t="s">
        <v>13</v>
      </c>
      <c r="F119" s="11">
        <v>0</v>
      </c>
      <c r="G119" s="11">
        <v>12944.67</v>
      </c>
      <c r="H119" s="21">
        <f t="shared" si="1"/>
        <v>800930072.40000021</v>
      </c>
      <c r="J119" s="10">
        <f>VLOOKUP(D119,[1]Sheet1!$A$2:$R$4000,1,FALSE)</f>
        <v>28099</v>
      </c>
      <c r="K119" s="10" t="str">
        <f>VLOOKUP(D119,[1]Sheet1!$A$2:$R$4000,4,FALSE)</f>
        <v>Libramiento 0206-01-01-0010-5931</v>
      </c>
      <c r="L119" s="49" t="str">
        <f>VLOOKUP(D119,[1]Sheet1!$A$2:$S$4000,5,FALSE)</f>
        <v>PAGO SUM. ALIM. ESC. UM, CORRESP. AL MES DE AGOSTO 2017, SEGUN FACT. NCF.: 00015, NC 00001, DEL CONTRATO NO. 335/2017 Y OC 6352 MENOS ANTICIPO</v>
      </c>
      <c r="M119" s="53">
        <f>VLOOKUP(D119,[1]Sheet1!$A$2:$S$4000,16,FALSE)</f>
        <v>12944.67</v>
      </c>
    </row>
    <row r="120" spans="2:13" s="10" customFormat="1" ht="33" x14ac:dyDescent="0.2">
      <c r="B120" s="31">
        <v>105</v>
      </c>
      <c r="C120" s="37">
        <v>43193</v>
      </c>
      <c r="D120" s="44">
        <v>28099</v>
      </c>
      <c r="E120" s="11" t="s">
        <v>13</v>
      </c>
      <c r="F120" s="11">
        <v>0</v>
      </c>
      <c r="G120" s="11">
        <v>271940.44</v>
      </c>
      <c r="H120" s="21">
        <f t="shared" si="1"/>
        <v>800658131.96000016</v>
      </c>
      <c r="J120" s="10">
        <f>VLOOKUP(D120,[1]Sheet1!$A$2:$R$4000,1,FALSE)</f>
        <v>28099</v>
      </c>
      <c r="K120" s="10" t="str">
        <f>VLOOKUP(D120,[1]Sheet1!$A$2:$R$4000,4,FALSE)</f>
        <v>Libramiento 0206-01-01-0010-5931</v>
      </c>
      <c r="L120" s="49" t="str">
        <f>VLOOKUP(D120,[1]Sheet1!$A$2:$S$4000,5,FALSE)</f>
        <v>PAGO SUM. ALIM. ESC. UM, CORRESP. AL MES DE AGOSTO 2017, SEGUN FACT. NCF.: 00015, NC 00001, DEL CONTRATO NO. 335/2017 Y OC 6352 MENOS ANTICIPO</v>
      </c>
      <c r="M120" s="53">
        <f>VLOOKUP(D120,[1]Sheet1!$A$2:$S$4000,16,FALSE)</f>
        <v>12944.67</v>
      </c>
    </row>
    <row r="121" spans="2:13" s="10" customFormat="1" ht="49.5" x14ac:dyDescent="0.2">
      <c r="B121" s="31">
        <v>106</v>
      </c>
      <c r="C121" s="37">
        <v>43193</v>
      </c>
      <c r="D121" s="44">
        <v>28098</v>
      </c>
      <c r="E121" s="11" t="s">
        <v>13</v>
      </c>
      <c r="F121" s="11">
        <v>0</v>
      </c>
      <c r="G121" s="11">
        <v>6280.51</v>
      </c>
      <c r="H121" s="21">
        <f t="shared" si="1"/>
        <v>800651851.45000017</v>
      </c>
      <c r="J121" s="10">
        <f>VLOOKUP(D121,[1]Sheet1!$A$2:$R$4000,1,FALSE)</f>
        <v>28098</v>
      </c>
      <c r="K121" s="10" t="str">
        <f>VLOOKUP(D121,[1]Sheet1!$A$2:$R$4000,4,FALSE)</f>
        <v>Libramiento 0206-01-01-0010-5928</v>
      </c>
      <c r="L121" s="49" t="str">
        <f>VLOOKUP(D121,[1]Sheet1!$A$2:$S$4000,5,FALSE)</f>
        <v>PAGO A COOPROHARINA, CEDIDO POR REPOSTERIA ABREU, SRL, MEDIANTE ACTO No. 189/18 D/F 26/02/2018. POR SUM. ALIM. ESC. UM CORRESP. AL MES DICIEMBRE 2017, SEGUN FACT. NCF.: 00079 Y NC 00048, DEL CONTRATO NO. 279/17 Y OC 6412 MENOS ANTICIPO.</v>
      </c>
      <c r="M121" s="53">
        <f>VLOOKUP(D121,[1]Sheet1!$A$2:$S$4000,16,FALSE)</f>
        <v>677520.13</v>
      </c>
    </row>
    <row r="122" spans="2:13" s="10" customFormat="1" ht="49.5" x14ac:dyDescent="0.2">
      <c r="B122" s="31">
        <v>107</v>
      </c>
      <c r="C122" s="37">
        <v>43193</v>
      </c>
      <c r="D122" s="44">
        <v>28098</v>
      </c>
      <c r="E122" s="11" t="s">
        <v>13</v>
      </c>
      <c r="F122" s="11">
        <v>0</v>
      </c>
      <c r="G122" s="11">
        <v>677520.13</v>
      </c>
      <c r="H122" s="21">
        <f t="shared" si="1"/>
        <v>799974331.32000017</v>
      </c>
      <c r="J122" s="10">
        <f>VLOOKUP(D122,[1]Sheet1!$A$2:$R$4000,1,FALSE)</f>
        <v>28098</v>
      </c>
      <c r="K122" s="10" t="str">
        <f>VLOOKUP(D122,[1]Sheet1!$A$2:$R$4000,4,FALSE)</f>
        <v>Libramiento 0206-01-01-0010-5928</v>
      </c>
      <c r="L122" s="49" t="str">
        <f>VLOOKUP(D122,[1]Sheet1!$A$2:$S$4000,5,FALSE)</f>
        <v>PAGO A COOPROHARINA, CEDIDO POR REPOSTERIA ABREU, SRL, MEDIANTE ACTO No. 189/18 D/F 26/02/2018. POR SUM. ALIM. ESC. UM CORRESP. AL MES DICIEMBRE 2017, SEGUN FACT. NCF.: 00079 Y NC 00048, DEL CONTRATO NO. 279/17 Y OC 6412 MENOS ANTICIPO.</v>
      </c>
      <c r="M122" s="53">
        <f>VLOOKUP(D122,[1]Sheet1!$A$2:$S$4000,16,FALSE)</f>
        <v>677520.13</v>
      </c>
    </row>
    <row r="123" spans="2:13" s="10" customFormat="1" ht="33" x14ac:dyDescent="0.2">
      <c r="B123" s="31">
        <v>108</v>
      </c>
      <c r="C123" s="37">
        <v>43193</v>
      </c>
      <c r="D123" s="44">
        <v>28097</v>
      </c>
      <c r="E123" s="11" t="s">
        <v>13</v>
      </c>
      <c r="F123" s="11">
        <v>0</v>
      </c>
      <c r="G123" s="11">
        <v>5011.2</v>
      </c>
      <c r="H123" s="21">
        <f t="shared" si="1"/>
        <v>799969320.12000012</v>
      </c>
      <c r="J123" s="10">
        <f>VLOOKUP(D123,[1]Sheet1!$A$2:$R$4000,1,FALSE)</f>
        <v>28097</v>
      </c>
      <c r="K123" s="10" t="str">
        <f>VLOOKUP(D123,[1]Sheet1!$A$2:$R$4000,4,FALSE)</f>
        <v>Libramiento 0206-01-01-0010-5906</v>
      </c>
      <c r="L123" s="49" t="str">
        <f>VLOOKUP(D123,[1]Sheet1!$A$2:$S$4000,5,FALSE)</f>
        <v>PAGO CONTRATACION DE SERVICIOS PUBLICITARIOS, PARA LA LICITACION DE MOCHILAS, PANTALONES, MEDIAS Y ZAPATOS ESCOLARES 2018-2019, S/REQ. INABIE/DCC/DL/165/2017. OC. 6957. FACT. NCF:13963.</v>
      </c>
      <c r="M123" s="53">
        <f>VLOOKUP(D123,[1]Sheet1!$A$2:$S$4000,16,FALSE)</f>
        <v>113253.12</v>
      </c>
    </row>
    <row r="124" spans="2:13" s="10" customFormat="1" ht="33" x14ac:dyDescent="0.2">
      <c r="B124" s="31">
        <v>109</v>
      </c>
      <c r="C124" s="37">
        <v>43193</v>
      </c>
      <c r="D124" s="44">
        <v>28097</v>
      </c>
      <c r="E124" s="11" t="s">
        <v>13</v>
      </c>
      <c r="F124" s="11">
        <v>0</v>
      </c>
      <c r="G124" s="11">
        <v>113253.12</v>
      </c>
      <c r="H124" s="21">
        <f t="shared" si="1"/>
        <v>799856067.00000012</v>
      </c>
      <c r="J124" s="10">
        <f>VLOOKUP(D124,[1]Sheet1!$A$2:$R$4000,1,FALSE)</f>
        <v>28097</v>
      </c>
      <c r="K124" s="10" t="str">
        <f>VLOOKUP(D124,[1]Sheet1!$A$2:$R$4000,4,FALSE)</f>
        <v>Libramiento 0206-01-01-0010-5906</v>
      </c>
      <c r="L124" s="49" t="str">
        <f>VLOOKUP(D124,[1]Sheet1!$A$2:$S$4000,5,FALSE)</f>
        <v>PAGO CONTRATACION DE SERVICIOS PUBLICITARIOS, PARA LA LICITACION DE MOCHILAS, PANTALONES, MEDIAS Y ZAPATOS ESCOLARES 2018-2019, S/REQ. INABIE/DCC/DL/165/2017. OC. 6957. FACT. NCF:13963.</v>
      </c>
      <c r="M124" s="53">
        <f>VLOOKUP(D124,[1]Sheet1!$A$2:$S$4000,16,FALSE)</f>
        <v>113253.12</v>
      </c>
    </row>
    <row r="125" spans="2:13" s="10" customFormat="1" ht="49.5" x14ac:dyDescent="0.2">
      <c r="B125" s="31">
        <v>110</v>
      </c>
      <c r="C125" s="37">
        <v>43193</v>
      </c>
      <c r="D125" s="44">
        <v>28096</v>
      </c>
      <c r="E125" s="11" t="s">
        <v>13</v>
      </c>
      <c r="F125" s="11">
        <v>0</v>
      </c>
      <c r="G125" s="11">
        <v>4950</v>
      </c>
      <c r="H125" s="21">
        <f t="shared" si="1"/>
        <v>799851117.00000012</v>
      </c>
      <c r="J125" s="10">
        <f>VLOOKUP(D125,[1]Sheet1!$A$2:$R$4000,1,FALSE)</f>
        <v>28096</v>
      </c>
      <c r="K125" s="10" t="str">
        <f>VLOOKUP(D125,[1]Sheet1!$A$2:$R$4000,4,FALSE)</f>
        <v>Libramiento 0206-01-01-0010-5904</v>
      </c>
      <c r="L125" s="49" t="str">
        <f>VLOOKUP(D125,[1]Sheet1!$A$2:$S$4000,5,FALSE)</f>
        <v>PAGO PUBLICACION DE CONVOCATORIA LICITACION PARA LA CONFECCION DE MOCHILAS, PANTALONES Y MEDIAS ESCOLARES 2018-2019, CORRESP. A LOS DIAS, 04 Y 05 DE ENERO 2018, S/REQ. INABIE/DCC/DL/001/2018. OC. 7076, FACT. NCF: 16212.</v>
      </c>
      <c r="M125" s="53">
        <f>VLOOKUP(D125,[1]Sheet1!$A$2:$S$4000,16,FALSE)</f>
        <v>111870</v>
      </c>
    </row>
    <row r="126" spans="2:13" s="10" customFormat="1" ht="49.5" x14ac:dyDescent="0.2">
      <c r="B126" s="31">
        <v>111</v>
      </c>
      <c r="C126" s="37">
        <v>43193</v>
      </c>
      <c r="D126" s="44">
        <v>28096</v>
      </c>
      <c r="E126" s="11" t="s">
        <v>13</v>
      </c>
      <c r="F126" s="11">
        <v>0</v>
      </c>
      <c r="G126" s="11">
        <v>111870</v>
      </c>
      <c r="H126" s="21">
        <f t="shared" si="1"/>
        <v>799739247.00000012</v>
      </c>
      <c r="J126" s="10">
        <f>VLOOKUP(D126,[1]Sheet1!$A$2:$R$4000,1,FALSE)</f>
        <v>28096</v>
      </c>
      <c r="K126" s="10" t="str">
        <f>VLOOKUP(D126,[1]Sheet1!$A$2:$R$4000,4,FALSE)</f>
        <v>Libramiento 0206-01-01-0010-5904</v>
      </c>
      <c r="L126" s="49" t="str">
        <f>VLOOKUP(D126,[1]Sheet1!$A$2:$S$4000,5,FALSE)</f>
        <v>PAGO PUBLICACION DE CONVOCATORIA LICITACION PARA LA CONFECCION DE MOCHILAS, PANTALONES Y MEDIAS ESCOLARES 2018-2019, CORRESP. A LOS DIAS, 04 Y 05 DE ENERO 2018, S/REQ. INABIE/DCC/DL/001/2018. OC. 7076, FACT. NCF: 16212.</v>
      </c>
      <c r="M126" s="53">
        <f>VLOOKUP(D126,[1]Sheet1!$A$2:$S$4000,16,FALSE)</f>
        <v>111870</v>
      </c>
    </row>
    <row r="127" spans="2:13" s="10" customFormat="1" ht="49.5" x14ac:dyDescent="0.2">
      <c r="B127" s="31">
        <v>112</v>
      </c>
      <c r="C127" s="37">
        <v>43193</v>
      </c>
      <c r="D127" s="44">
        <v>28094</v>
      </c>
      <c r="E127" s="11" t="s">
        <v>13</v>
      </c>
      <c r="F127" s="11">
        <v>0</v>
      </c>
      <c r="G127" s="11">
        <v>1059.32</v>
      </c>
      <c r="H127" s="21">
        <f t="shared" si="1"/>
        <v>799738187.68000007</v>
      </c>
      <c r="J127" s="10">
        <f>VLOOKUP(D127,[1]Sheet1!$A$2:$R$4000,1,FALSE)</f>
        <v>28094</v>
      </c>
      <c r="K127" s="10" t="str">
        <f>VLOOKUP(D127,[1]Sheet1!$A$2:$R$4000,4,FALSE)</f>
        <v>Libramiento 0206-01-01-0010-5896</v>
      </c>
      <c r="L127" s="49" t="str">
        <f>VLOOKUP(D127,[1]Sheet1!$A$2:$S$4000,5,FALSE)</f>
        <v>PAGO CONTRATACION DE SERV. PUBLICITARIOS CORRESP. AL MES DICIEMBRE 2017, POR COLOCACION DE PROMOCION DE LOS PROG. QUE LLEVA A CABO EL INABIE, S/REQ. INABIE/DC/082/2017. FACT. NCF: 00121, OC. 7032.</v>
      </c>
      <c r="M127" s="53">
        <f>VLOOKUP(D127,[1]Sheet1!$A$2:$S$4000,16,FALSE)</f>
        <v>23940.68</v>
      </c>
    </row>
    <row r="128" spans="2:13" s="10" customFormat="1" ht="49.5" x14ac:dyDescent="0.2">
      <c r="B128" s="31">
        <v>113</v>
      </c>
      <c r="C128" s="37">
        <v>43193</v>
      </c>
      <c r="D128" s="44">
        <v>28094</v>
      </c>
      <c r="E128" s="11" t="s">
        <v>13</v>
      </c>
      <c r="F128" s="11">
        <v>0</v>
      </c>
      <c r="G128" s="11">
        <v>23940.68</v>
      </c>
      <c r="H128" s="21">
        <f t="shared" si="1"/>
        <v>799714247.00000012</v>
      </c>
      <c r="J128" s="10">
        <f>VLOOKUP(D128,[1]Sheet1!$A$2:$R$4000,1,FALSE)</f>
        <v>28094</v>
      </c>
      <c r="K128" s="10" t="str">
        <f>VLOOKUP(D128,[1]Sheet1!$A$2:$R$4000,4,FALSE)</f>
        <v>Libramiento 0206-01-01-0010-5896</v>
      </c>
      <c r="L128" s="49" t="str">
        <f>VLOOKUP(D128,[1]Sheet1!$A$2:$S$4000,5,FALSE)</f>
        <v>PAGO CONTRATACION DE SERV. PUBLICITARIOS CORRESP. AL MES DICIEMBRE 2017, POR COLOCACION DE PROMOCION DE LOS PROG. QUE LLEVA A CABO EL INABIE, S/REQ. INABIE/DC/082/2017. FACT. NCF: 00121, OC. 7032.</v>
      </c>
      <c r="M128" s="53">
        <f>VLOOKUP(D128,[1]Sheet1!$A$2:$S$4000,16,FALSE)</f>
        <v>23940.68</v>
      </c>
    </row>
    <row r="129" spans="2:13" s="10" customFormat="1" ht="49.5" x14ac:dyDescent="0.2">
      <c r="B129" s="31">
        <v>114</v>
      </c>
      <c r="C129" s="37">
        <v>43193</v>
      </c>
      <c r="D129" s="44">
        <v>28093</v>
      </c>
      <c r="E129" s="11" t="s">
        <v>13</v>
      </c>
      <c r="F129" s="11">
        <v>0</v>
      </c>
      <c r="G129" s="11">
        <v>5932.2</v>
      </c>
      <c r="H129" s="21">
        <f t="shared" si="1"/>
        <v>799708314.80000007</v>
      </c>
      <c r="J129" s="10">
        <f>VLOOKUP(D129,[1]Sheet1!$A$2:$R$4000,1,FALSE)</f>
        <v>28093</v>
      </c>
      <c r="K129" s="10" t="str">
        <f>VLOOKUP(D129,[1]Sheet1!$A$2:$R$4000,4,FALSE)</f>
        <v>Libramiento 0206-01-01-0010-5895</v>
      </c>
      <c r="L129" s="49" t="str">
        <f>VLOOKUP(D129,[1]Sheet1!$A$2:$S$4000,5,FALSE)</f>
        <v>PAGO CONTRATACION DE SERV. PUBLICITARIOS CORRESP. AL MES DICIEMBRE 2017, POR COLOCACION DE PROMOCION DE LOS PROG. QUE LLEVA A CABO EL INABIE, S/REQ. INABIE/DC/082/2017.OC. 7031 FACT. 79318</v>
      </c>
      <c r="M129" s="53">
        <f>VLOOKUP(D129,[1]Sheet1!$A$2:$S$4000,16,FALSE)</f>
        <v>19067.8</v>
      </c>
    </row>
    <row r="130" spans="2:13" s="10" customFormat="1" ht="49.5" x14ac:dyDescent="0.2">
      <c r="B130" s="31">
        <v>115</v>
      </c>
      <c r="C130" s="37">
        <v>43193</v>
      </c>
      <c r="D130" s="44">
        <v>28093</v>
      </c>
      <c r="E130" s="11" t="s">
        <v>13</v>
      </c>
      <c r="F130" s="11">
        <v>0</v>
      </c>
      <c r="G130" s="11">
        <v>19067.8</v>
      </c>
      <c r="H130" s="21">
        <f t="shared" si="1"/>
        <v>799689247.00000012</v>
      </c>
      <c r="J130" s="10">
        <f>VLOOKUP(D130,[1]Sheet1!$A$2:$R$4000,1,FALSE)</f>
        <v>28093</v>
      </c>
      <c r="K130" s="10" t="str">
        <f>VLOOKUP(D130,[1]Sheet1!$A$2:$R$4000,4,FALSE)</f>
        <v>Libramiento 0206-01-01-0010-5895</v>
      </c>
      <c r="L130" s="49" t="str">
        <f>VLOOKUP(D130,[1]Sheet1!$A$2:$S$4000,5,FALSE)</f>
        <v>PAGO CONTRATACION DE SERV. PUBLICITARIOS CORRESP. AL MES DICIEMBRE 2017, POR COLOCACION DE PROMOCION DE LOS PROG. QUE LLEVA A CABO EL INABIE, S/REQ. INABIE/DC/082/2017.OC. 7031 FACT. 79318</v>
      </c>
      <c r="M130" s="53">
        <f>VLOOKUP(D130,[1]Sheet1!$A$2:$S$4000,16,FALSE)</f>
        <v>19067.8</v>
      </c>
    </row>
    <row r="131" spans="2:13" s="10" customFormat="1" ht="33" x14ac:dyDescent="0.2">
      <c r="B131" s="31">
        <v>116</v>
      </c>
      <c r="C131" s="37">
        <v>43193</v>
      </c>
      <c r="D131" s="44">
        <v>28092</v>
      </c>
      <c r="E131" s="11" t="s">
        <v>13</v>
      </c>
      <c r="F131" s="11">
        <v>0</v>
      </c>
      <c r="G131" s="11">
        <v>12400.93</v>
      </c>
      <c r="H131" s="21">
        <f t="shared" si="1"/>
        <v>799676846.07000017</v>
      </c>
      <c r="J131" s="10">
        <f>VLOOKUP(D131,[1]Sheet1!$A$2:$R$4000,1,FALSE)</f>
        <v>28092</v>
      </c>
      <c r="K131" s="10" t="str">
        <f>VLOOKUP(D131,[1]Sheet1!$A$2:$R$4000,4,FALSE)</f>
        <v>Libramiento 0206-01-01-0010-5894</v>
      </c>
      <c r="L131" s="49" t="str">
        <f>VLOOKUP(D131,[1]Sheet1!$A$2:$S$4000,5,FALSE)</f>
        <v>PAGO SUM. ALIM. ESC. UM, CORRESP. AL MES DE NOVIEMBRE 2017, SEGUN FACT. NCFS.: 09970, NC 78649, DEL CONTRATO NO. 447/2017 Y OC 6495 MENOS ANTICIPO</v>
      </c>
      <c r="M131" s="53">
        <f>VLOOKUP(D131,[1]Sheet1!$A$2:$S$4000,16,FALSE)</f>
        <v>12400.93</v>
      </c>
    </row>
    <row r="132" spans="2:13" s="10" customFormat="1" ht="33" x14ac:dyDescent="0.2">
      <c r="B132" s="31">
        <v>117</v>
      </c>
      <c r="C132" s="37">
        <v>43193</v>
      </c>
      <c r="D132" s="44">
        <v>28092</v>
      </c>
      <c r="E132" s="11" t="s">
        <v>13</v>
      </c>
      <c r="F132" s="11">
        <v>0</v>
      </c>
      <c r="G132" s="11">
        <v>1353304.93</v>
      </c>
      <c r="H132" s="21">
        <f t="shared" si="1"/>
        <v>798323541.14000022</v>
      </c>
      <c r="J132" s="10">
        <f>VLOOKUP(D132,[1]Sheet1!$A$2:$R$4000,1,FALSE)</f>
        <v>28092</v>
      </c>
      <c r="K132" s="10" t="str">
        <f>VLOOKUP(D132,[1]Sheet1!$A$2:$R$4000,4,FALSE)</f>
        <v>Libramiento 0206-01-01-0010-5894</v>
      </c>
      <c r="L132" s="49" t="str">
        <f>VLOOKUP(D132,[1]Sheet1!$A$2:$S$4000,5,FALSE)</f>
        <v>PAGO SUM. ALIM. ESC. UM, CORRESP. AL MES DE NOVIEMBRE 2017, SEGUN FACT. NCFS.: 09970, NC 78649, DEL CONTRATO NO. 447/2017 Y OC 6495 MENOS ANTICIPO</v>
      </c>
      <c r="M132" s="53">
        <f>VLOOKUP(D132,[1]Sheet1!$A$2:$S$4000,16,FALSE)</f>
        <v>12400.93</v>
      </c>
    </row>
    <row r="133" spans="2:13" s="10" customFormat="1" ht="49.5" x14ac:dyDescent="0.2">
      <c r="B133" s="31">
        <v>118</v>
      </c>
      <c r="C133" s="37">
        <v>43193</v>
      </c>
      <c r="D133" s="44">
        <v>28091</v>
      </c>
      <c r="E133" s="11" t="s">
        <v>13</v>
      </c>
      <c r="F133" s="11">
        <v>0</v>
      </c>
      <c r="G133" s="11">
        <v>8188.91</v>
      </c>
      <c r="H133" s="21">
        <f t="shared" si="1"/>
        <v>798315352.23000026</v>
      </c>
      <c r="J133" s="10">
        <f>VLOOKUP(D133,[1]Sheet1!$A$2:$R$4000,1,FALSE)</f>
        <v>28091</v>
      </c>
      <c r="K133" s="10" t="str">
        <f>VLOOKUP(D133,[1]Sheet1!$A$2:$R$4000,4,FALSE)</f>
        <v>Libramiento 0206-01-01-0010-5859</v>
      </c>
      <c r="L133" s="49" t="str">
        <f>VLOOKUP(D133,[1]Sheet1!$A$2:$S$4000,5,FALSE)</f>
        <v>PAGO A FAVOR DE COOPROHARINA, CEDIDO POR REPOSTERIA ABREU, SRL, MEDIANTE ACTO No. 189/18 D/F 26/02/2018. POR SUM. ALIM. ESC. UM ,CORRESP. AL MES DE SEPTIEMBRE 2017, SEGUN FACT. NCF.: 00074 Y NC 00045, DEL CONTRATO NO. 279/2017 Y OC 6412 MENOS ANTICIPO</v>
      </c>
      <c r="M133" s="53">
        <f>VLOOKUP(D133,[1]Sheet1!$A$2:$S$4000,16,FALSE)</f>
        <v>8188.91</v>
      </c>
    </row>
    <row r="134" spans="2:13" s="10" customFormat="1" ht="49.5" x14ac:dyDescent="0.2">
      <c r="B134" s="31">
        <v>119</v>
      </c>
      <c r="C134" s="37">
        <v>43193</v>
      </c>
      <c r="D134" s="44">
        <v>28091</v>
      </c>
      <c r="E134" s="11" t="s">
        <v>13</v>
      </c>
      <c r="F134" s="11">
        <v>0</v>
      </c>
      <c r="G134" s="11">
        <v>885301.35</v>
      </c>
      <c r="H134" s="21">
        <f t="shared" si="1"/>
        <v>797430050.88000023</v>
      </c>
      <c r="J134" s="10">
        <f>VLOOKUP(D134,[1]Sheet1!$A$2:$R$4000,1,FALSE)</f>
        <v>28091</v>
      </c>
      <c r="K134" s="10" t="str">
        <f>VLOOKUP(D134,[1]Sheet1!$A$2:$R$4000,4,FALSE)</f>
        <v>Libramiento 0206-01-01-0010-5859</v>
      </c>
      <c r="L134" s="49" t="str">
        <f>VLOOKUP(D134,[1]Sheet1!$A$2:$S$4000,5,FALSE)</f>
        <v>PAGO A FAVOR DE COOPROHARINA, CEDIDO POR REPOSTERIA ABREU, SRL, MEDIANTE ACTO No. 189/18 D/F 26/02/2018. POR SUM. ALIM. ESC. UM ,CORRESP. AL MES DE SEPTIEMBRE 2017, SEGUN FACT. NCF.: 00074 Y NC 00045, DEL CONTRATO NO. 279/2017 Y OC 6412 MENOS ANTICIPO</v>
      </c>
      <c r="M134" s="53">
        <f>VLOOKUP(D134,[1]Sheet1!$A$2:$S$4000,16,FALSE)</f>
        <v>8188.91</v>
      </c>
    </row>
    <row r="135" spans="2:13" s="10" customFormat="1" ht="33" x14ac:dyDescent="0.2">
      <c r="B135" s="31">
        <v>120</v>
      </c>
      <c r="C135" s="37">
        <v>43193</v>
      </c>
      <c r="D135" s="44">
        <v>28090</v>
      </c>
      <c r="E135" s="11" t="s">
        <v>13</v>
      </c>
      <c r="F135" s="11">
        <v>0</v>
      </c>
      <c r="G135" s="11">
        <v>20938.509999999998</v>
      </c>
      <c r="H135" s="21">
        <f t="shared" si="1"/>
        <v>797409112.37000024</v>
      </c>
      <c r="J135" s="10">
        <f>VLOOKUP(D135,[1]Sheet1!$A$2:$R$4000,1,FALSE)</f>
        <v>28090</v>
      </c>
      <c r="K135" s="10" t="str">
        <f>VLOOKUP(D135,[1]Sheet1!$A$2:$R$4000,4,FALSE)</f>
        <v>Libramiento 0206-01-01-0010-5856</v>
      </c>
      <c r="L135" s="49" t="str">
        <f>VLOOKUP(D135,[1]Sheet1!$A$2:$S$4000,5,FALSE)</f>
        <v>PAGO SUM. ALIM. ESC. UM, MESES DE AGOSTO, SEPTIEMBRE Y OCTUBRE 2017, SEGUN FACT. NCF.: 00293, 00295 Y 00300 N/C 00308, 00309 Y 00310, MENOS ANTICIPO, CONTRATO NO. 469/2017 Y OC 6508</v>
      </c>
      <c r="M135" s="53">
        <f>VLOOKUP(D135,[1]Sheet1!$A$2:$S$4000,16,FALSE)</f>
        <v>20938.509999999998</v>
      </c>
    </row>
    <row r="136" spans="2:13" s="10" customFormat="1" ht="33" x14ac:dyDescent="0.2">
      <c r="B136" s="31">
        <v>121</v>
      </c>
      <c r="C136" s="37">
        <v>43193</v>
      </c>
      <c r="D136" s="44">
        <v>28090</v>
      </c>
      <c r="E136" s="11" t="s">
        <v>13</v>
      </c>
      <c r="F136" s="11">
        <v>0</v>
      </c>
      <c r="G136" s="11">
        <v>435896.95</v>
      </c>
      <c r="H136" s="21">
        <f t="shared" si="1"/>
        <v>796973215.4200002</v>
      </c>
      <c r="J136" s="10">
        <f>VLOOKUP(D136,[1]Sheet1!$A$2:$R$4000,1,FALSE)</f>
        <v>28090</v>
      </c>
      <c r="K136" s="10" t="str">
        <f>VLOOKUP(D136,[1]Sheet1!$A$2:$R$4000,4,FALSE)</f>
        <v>Libramiento 0206-01-01-0010-5856</v>
      </c>
      <c r="L136" s="49" t="str">
        <f>VLOOKUP(D136,[1]Sheet1!$A$2:$S$4000,5,FALSE)</f>
        <v>PAGO SUM. ALIM. ESC. UM, MESES DE AGOSTO, SEPTIEMBRE Y OCTUBRE 2017, SEGUN FACT. NCF.: 00293, 00295 Y 00300 N/C 00308, 00309 Y 00310, MENOS ANTICIPO, CONTRATO NO. 469/2017 Y OC 6508</v>
      </c>
      <c r="M136" s="53">
        <f>VLOOKUP(D136,[1]Sheet1!$A$2:$S$4000,16,FALSE)</f>
        <v>20938.509999999998</v>
      </c>
    </row>
    <row r="137" spans="2:13" s="10" customFormat="1" ht="33" x14ac:dyDescent="0.2">
      <c r="B137" s="31">
        <v>122</v>
      </c>
      <c r="C137" s="37">
        <v>43193</v>
      </c>
      <c r="D137" s="44">
        <v>28061</v>
      </c>
      <c r="E137" s="11" t="s">
        <v>13</v>
      </c>
      <c r="F137" s="11">
        <v>0</v>
      </c>
      <c r="G137" s="11">
        <v>43896.4</v>
      </c>
      <c r="H137" s="21">
        <f t="shared" si="1"/>
        <v>796929319.02000022</v>
      </c>
      <c r="J137" s="10">
        <f>VLOOKUP(D137,[1]Sheet1!$A$2:$R$4000,1,FALSE)</f>
        <v>28061</v>
      </c>
      <c r="K137" s="10" t="str">
        <f>VLOOKUP(D137,[1]Sheet1!$A$2:$R$4000,4,FALSE)</f>
        <v>Libramiento 0206-01-01-0010-6226</v>
      </c>
      <c r="L137" s="49" t="str">
        <f>VLOOKUP(D137,[1]Sheet1!$A$2:$S$4000,5,FALSE)</f>
        <v>PAGO POR SUM. ALIM. ESC. UM CORRESP. A OCTUBRE Y NOVIEMBRE/2017, SEGUN FACTS. NCF: 00028 Y 00029, NC. 00028 Y 00029, CONT. 415/2017, OC. 6459,MENOS ANTICIPO.</v>
      </c>
      <c r="M137" s="53">
        <f>VLOOKUP(D137,[1]Sheet1!$A$2:$S$4000,16,FALSE)</f>
        <v>43896.4</v>
      </c>
    </row>
    <row r="138" spans="2:13" s="10" customFormat="1" ht="33" x14ac:dyDescent="0.2">
      <c r="B138" s="31">
        <v>123</v>
      </c>
      <c r="C138" s="37">
        <v>43193</v>
      </c>
      <c r="D138" s="44">
        <v>28061</v>
      </c>
      <c r="E138" s="11" t="s">
        <v>13</v>
      </c>
      <c r="F138" s="11">
        <v>0</v>
      </c>
      <c r="G138" s="11">
        <v>920955.25</v>
      </c>
      <c r="H138" s="21">
        <f t="shared" si="1"/>
        <v>796008363.77000022</v>
      </c>
      <c r="J138" s="10">
        <f>VLOOKUP(D138,[1]Sheet1!$A$2:$R$4000,1,FALSE)</f>
        <v>28061</v>
      </c>
      <c r="K138" s="10" t="str">
        <f>VLOOKUP(D138,[1]Sheet1!$A$2:$R$4000,4,FALSE)</f>
        <v>Libramiento 0206-01-01-0010-6226</v>
      </c>
      <c r="L138" s="49" t="str">
        <f>VLOOKUP(D138,[1]Sheet1!$A$2:$S$4000,5,FALSE)</f>
        <v>PAGO POR SUM. ALIM. ESC. UM CORRESP. A OCTUBRE Y NOVIEMBRE/2017, SEGUN FACTS. NCF: 00028 Y 00029, NC. 00028 Y 00029, CONT. 415/2017, OC. 6459,MENOS ANTICIPO.</v>
      </c>
      <c r="M138" s="53">
        <f>VLOOKUP(D138,[1]Sheet1!$A$2:$S$4000,16,FALSE)</f>
        <v>43896.4</v>
      </c>
    </row>
    <row r="139" spans="2:13" s="10" customFormat="1" ht="49.5" x14ac:dyDescent="0.2">
      <c r="B139" s="31">
        <v>124</v>
      </c>
      <c r="C139" s="37">
        <v>43193</v>
      </c>
      <c r="D139" s="44">
        <v>28095</v>
      </c>
      <c r="E139" s="11" t="s">
        <v>13</v>
      </c>
      <c r="F139" s="11">
        <v>0</v>
      </c>
      <c r="G139" s="11">
        <v>5011.2</v>
      </c>
      <c r="H139" s="21">
        <f t="shared" si="1"/>
        <v>796003352.57000017</v>
      </c>
      <c r="J139" s="10">
        <f>VLOOKUP(D139,[1]Sheet1!$A$2:$R$4000,1,FALSE)</f>
        <v>28095</v>
      </c>
      <c r="K139" s="10" t="str">
        <f>VLOOKUP(D139,[1]Sheet1!$A$2:$R$4000,4,FALSE)</f>
        <v>Libramiento 0206-01-01-0010-5903</v>
      </c>
      <c r="L139" s="49" t="str">
        <f>VLOOKUP(D139,[1]Sheet1!$A$2:$S$4000,5,FALSE)</f>
        <v>PAGO CONTRATACION DE SERVICIOS PUBLICACION EN MEDIO DE CIRCULACION NACIONAL, PARA LA LICITACION DE MOCHILAS, PANTALONES Y MEDIAS ESCOLARES 2018-2019, CORRESP. A LOS DIAS 04 Y 05 DE ENERO 2018, S/REQ. INABIE/DCC/DL/001/2018. OC. 7075. FACT. NCF: 13964.</v>
      </c>
      <c r="M139" s="53">
        <f>VLOOKUP(D139,[1]Sheet1!$A$2:$S$4000,16,FALSE)</f>
        <v>113253.12</v>
      </c>
    </row>
    <row r="140" spans="2:13" s="10" customFormat="1" ht="49.5" x14ac:dyDescent="0.2">
      <c r="B140" s="31">
        <v>125</v>
      </c>
      <c r="C140" s="37">
        <v>43193</v>
      </c>
      <c r="D140" s="44">
        <v>28095</v>
      </c>
      <c r="E140" s="11" t="s">
        <v>13</v>
      </c>
      <c r="F140" s="11">
        <v>0</v>
      </c>
      <c r="G140" s="11">
        <v>113253.12</v>
      </c>
      <c r="H140" s="21">
        <f t="shared" si="1"/>
        <v>795890099.45000017</v>
      </c>
      <c r="J140" s="10">
        <f>VLOOKUP(D140,[1]Sheet1!$A$2:$R$4000,1,FALSE)</f>
        <v>28095</v>
      </c>
      <c r="K140" s="10" t="str">
        <f>VLOOKUP(D140,[1]Sheet1!$A$2:$R$4000,4,FALSE)</f>
        <v>Libramiento 0206-01-01-0010-5903</v>
      </c>
      <c r="L140" s="49" t="str">
        <f>VLOOKUP(D140,[1]Sheet1!$A$2:$S$4000,5,FALSE)</f>
        <v>PAGO CONTRATACION DE SERVICIOS PUBLICACION EN MEDIO DE CIRCULACION NACIONAL, PARA LA LICITACION DE MOCHILAS, PANTALONES Y MEDIAS ESCOLARES 2018-2019, CORRESP. A LOS DIAS 04 Y 05 DE ENERO 2018, S/REQ. INABIE/DCC/DL/001/2018. OC. 7075. FACT. NCF: 13964.</v>
      </c>
      <c r="M140" s="53">
        <f>VLOOKUP(D140,[1]Sheet1!$A$2:$S$4000,16,FALSE)</f>
        <v>113253.12</v>
      </c>
    </row>
    <row r="141" spans="2:13" s="10" customFormat="1" ht="33" x14ac:dyDescent="0.2">
      <c r="B141" s="31">
        <v>126</v>
      </c>
      <c r="C141" s="37">
        <v>43193</v>
      </c>
      <c r="D141" s="44">
        <v>28104</v>
      </c>
      <c r="E141" s="11" t="s">
        <v>13</v>
      </c>
      <c r="F141" s="11">
        <v>0</v>
      </c>
      <c r="G141" s="11">
        <v>13850.24</v>
      </c>
      <c r="H141" s="21">
        <f t="shared" si="1"/>
        <v>795876249.21000016</v>
      </c>
      <c r="J141" s="10">
        <f>VLOOKUP(D141,[1]Sheet1!$A$2:$R$4000,1,FALSE)</f>
        <v>28104</v>
      </c>
      <c r="K141" s="10" t="str">
        <f>VLOOKUP(D141,[1]Sheet1!$A$2:$R$4000,4,FALSE)</f>
        <v>Libramiento 0206-01-01-0010-6128</v>
      </c>
      <c r="L141" s="49" t="str">
        <f>VLOOKUP(D141,[1]Sheet1!$A$2:$S$4000,5,FALSE)</f>
        <v>PAGO POR SUM. DE ALIM. ESC. UM. CORRESP. AL MES DE NOVIEMBRE 2017, S/FACT. 00661 Y NC 00047. CONTRATO NO.320/17, OC 6362. MENOS ANTICIPO.</v>
      </c>
      <c r="M141" s="53">
        <f>VLOOKUP(D141,[1]Sheet1!$A$2:$S$4000,16,FALSE)</f>
        <v>1511182.04</v>
      </c>
    </row>
    <row r="142" spans="2:13" s="10" customFormat="1" ht="33" x14ac:dyDescent="0.2">
      <c r="B142" s="31">
        <v>127</v>
      </c>
      <c r="C142" s="37">
        <v>43193</v>
      </c>
      <c r="D142" s="44">
        <v>28104</v>
      </c>
      <c r="E142" s="11" t="s">
        <v>13</v>
      </c>
      <c r="F142" s="11">
        <v>0</v>
      </c>
      <c r="G142" s="11">
        <v>1511182.04</v>
      </c>
      <c r="H142" s="21">
        <f t="shared" si="1"/>
        <v>794365067.1700002</v>
      </c>
      <c r="J142" s="10">
        <f>VLOOKUP(D142,[1]Sheet1!$A$2:$R$4000,1,FALSE)</f>
        <v>28104</v>
      </c>
      <c r="K142" s="10" t="str">
        <f>VLOOKUP(D142,[1]Sheet1!$A$2:$R$4000,4,FALSE)</f>
        <v>Libramiento 0206-01-01-0010-6128</v>
      </c>
      <c r="L142" s="49" t="str">
        <f>VLOOKUP(D142,[1]Sheet1!$A$2:$S$4000,5,FALSE)</f>
        <v>PAGO POR SUM. DE ALIM. ESC. UM. CORRESP. AL MES DE NOVIEMBRE 2017, S/FACT. 00661 Y NC 00047. CONTRATO NO.320/17, OC 6362. MENOS ANTICIPO.</v>
      </c>
      <c r="M142" s="53">
        <f>VLOOKUP(D142,[1]Sheet1!$A$2:$S$4000,16,FALSE)</f>
        <v>1511182.04</v>
      </c>
    </row>
    <row r="143" spans="2:13" s="10" customFormat="1" ht="49.5" x14ac:dyDescent="0.2">
      <c r="B143" s="31">
        <v>128</v>
      </c>
      <c r="C143" s="37">
        <v>43193</v>
      </c>
      <c r="D143" s="44">
        <v>28105</v>
      </c>
      <c r="E143" s="11" t="s">
        <v>13</v>
      </c>
      <c r="F143" s="11">
        <v>0</v>
      </c>
      <c r="G143" s="11">
        <v>177187.5</v>
      </c>
      <c r="H143" s="21">
        <f t="shared" si="1"/>
        <v>794187879.6700002</v>
      </c>
      <c r="J143" s="10">
        <f>VLOOKUP(D143,[1]Sheet1!$A$2:$R$4000,1,FALSE)</f>
        <v>28105</v>
      </c>
      <c r="K143" s="10" t="str">
        <f>VLOOKUP(D143,[1]Sheet1!$A$2:$R$4000,4,FALSE)</f>
        <v>Libramiento 0206-01-01-0010-6134</v>
      </c>
      <c r="L143" s="49" t="str">
        <f>VLOOKUP(D143,[1]Sheet1!$A$2:$S$4000,5,FALSE)</f>
        <v>PAGO A BCO AGRICOLA, CEDIDO POR NUOVOPHARMA DOMINICANA, EIRL,ACTO No. 579 D/F 19/10/2017. POR SUM. DE ALIM. ESC. PAE REAL, URBANO MARGINAL Y J.E.E ( PREPARADOS LACTEOS) MES DE DICIEMBRE 2017, S/FT. NCF: 00031 Y N/C 00023, CONT. NO. 231/17. O/C 5934</v>
      </c>
      <c r="M143" s="53">
        <f>VLOOKUP(D143,[1]Sheet1!$A$2:$S$4000,16,FALSE)</f>
        <v>4004437.5</v>
      </c>
    </row>
    <row r="144" spans="2:13" s="10" customFormat="1" ht="49.5" x14ac:dyDescent="0.2">
      <c r="B144" s="31">
        <v>129</v>
      </c>
      <c r="C144" s="37">
        <v>43193</v>
      </c>
      <c r="D144" s="44">
        <v>28105</v>
      </c>
      <c r="E144" s="11" t="s">
        <v>13</v>
      </c>
      <c r="F144" s="11">
        <v>0</v>
      </c>
      <c r="G144" s="11">
        <v>4004437.5</v>
      </c>
      <c r="H144" s="21">
        <f t="shared" si="1"/>
        <v>790183442.1700002</v>
      </c>
      <c r="J144" s="10">
        <f>VLOOKUP(D144,[1]Sheet1!$A$2:$R$4000,1,FALSE)</f>
        <v>28105</v>
      </c>
      <c r="K144" s="10" t="str">
        <f>VLOOKUP(D144,[1]Sheet1!$A$2:$R$4000,4,FALSE)</f>
        <v>Libramiento 0206-01-01-0010-6134</v>
      </c>
      <c r="L144" s="49" t="str">
        <f>VLOOKUP(D144,[1]Sheet1!$A$2:$S$4000,5,FALSE)</f>
        <v>PAGO A BCO AGRICOLA, CEDIDO POR NUOVOPHARMA DOMINICANA, EIRL,ACTO No. 579 D/F 19/10/2017. POR SUM. DE ALIM. ESC. PAE REAL, URBANO MARGINAL Y J.E.E ( PREPARADOS LACTEOS) MES DE DICIEMBRE 2017, S/FT. NCF: 00031 Y N/C 00023, CONT. NO. 231/17. O/C 5934</v>
      </c>
      <c r="M144" s="53">
        <f>VLOOKUP(D144,[1]Sheet1!$A$2:$S$4000,16,FALSE)</f>
        <v>4004437.5</v>
      </c>
    </row>
    <row r="145" spans="2:13" s="10" customFormat="1" ht="33" x14ac:dyDescent="0.2">
      <c r="B145" s="31">
        <v>130</v>
      </c>
      <c r="C145" s="37">
        <v>43193</v>
      </c>
      <c r="D145" s="44">
        <v>28106</v>
      </c>
      <c r="E145" s="11" t="s">
        <v>13</v>
      </c>
      <c r="F145" s="11">
        <v>0</v>
      </c>
      <c r="G145" s="11">
        <v>52726.400000000001</v>
      </c>
      <c r="H145" s="21">
        <f t="shared" si="1"/>
        <v>790130715.77000022</v>
      </c>
      <c r="J145" s="10">
        <f>VLOOKUP(D145,[1]Sheet1!$A$2:$R$4000,1,FALSE)</f>
        <v>28106</v>
      </c>
      <c r="K145" s="10" t="str">
        <f>VLOOKUP(D145,[1]Sheet1!$A$2:$R$4000,4,FALSE)</f>
        <v>Libramiento 0206-01-01-0010-6138</v>
      </c>
      <c r="L145" s="49" t="str">
        <f>VLOOKUP(D145,[1]Sheet1!$A$2:$S$4000,5,FALSE)</f>
        <v>PAGO SUM. ALIM. ESC. UM, CORRESP. A LOS MESES DE OCTUBRE Y NOVIEMBRE 2017, SEGUN FACT. NCFS.: 00016 Y 00017, NC 00013 Y 00014, DEL CONTRATO NO.285/2017 Y OC 6380 MENOS ANTICIPO.</v>
      </c>
      <c r="M145" s="53">
        <f>VLOOKUP(D145,[1]Sheet1!$A$2:$S$4000,16,FALSE)</f>
        <v>1106529.71</v>
      </c>
    </row>
    <row r="146" spans="2:13" s="10" customFormat="1" ht="33" x14ac:dyDescent="0.2">
      <c r="B146" s="31">
        <v>131</v>
      </c>
      <c r="C146" s="37">
        <v>43193</v>
      </c>
      <c r="D146" s="44">
        <v>28106</v>
      </c>
      <c r="E146" s="11" t="s">
        <v>13</v>
      </c>
      <c r="F146" s="11">
        <v>0</v>
      </c>
      <c r="G146" s="11">
        <v>1106529.71</v>
      </c>
      <c r="H146" s="21">
        <f t="shared" si="1"/>
        <v>789024186.06000018</v>
      </c>
      <c r="J146" s="10">
        <f>VLOOKUP(D146,[1]Sheet1!$A$2:$R$4000,1,FALSE)</f>
        <v>28106</v>
      </c>
      <c r="K146" s="10" t="str">
        <f>VLOOKUP(D146,[1]Sheet1!$A$2:$R$4000,4,FALSE)</f>
        <v>Libramiento 0206-01-01-0010-6138</v>
      </c>
      <c r="L146" s="49" t="str">
        <f>VLOOKUP(D146,[1]Sheet1!$A$2:$S$4000,5,FALSE)</f>
        <v>PAGO SUM. ALIM. ESC. UM, CORRESP. A LOS MESES DE OCTUBRE Y NOVIEMBRE 2017, SEGUN FACT. NCFS.: 00016 Y 00017, NC 00013 Y 00014, DEL CONTRATO NO.285/2017 Y OC 6380 MENOS ANTICIPO.</v>
      </c>
      <c r="M146" s="53">
        <f>VLOOKUP(D146,[1]Sheet1!$A$2:$S$4000,16,FALSE)</f>
        <v>1106529.71</v>
      </c>
    </row>
    <row r="147" spans="2:13" s="10" customFormat="1" ht="49.5" x14ac:dyDescent="0.2">
      <c r="B147" s="31">
        <v>132</v>
      </c>
      <c r="C147" s="37">
        <v>43193</v>
      </c>
      <c r="D147" s="44">
        <v>28107</v>
      </c>
      <c r="E147" s="11" t="s">
        <v>13</v>
      </c>
      <c r="F147" s="11">
        <v>0</v>
      </c>
      <c r="G147" s="11">
        <v>1508.75</v>
      </c>
      <c r="H147" s="21">
        <f t="shared" ref="H147:H210" si="2">+H146+F147-G147</f>
        <v>789022677.31000018</v>
      </c>
      <c r="J147" s="10">
        <f>VLOOKUP(D147,[1]Sheet1!$A$2:$R$4000,1,FALSE)</f>
        <v>28107</v>
      </c>
      <c r="K147" s="10" t="str">
        <f>VLOOKUP(D147,[1]Sheet1!$A$2:$R$4000,4,FALSE)</f>
        <v>Libramiento 0206-01-01-0010-6147</v>
      </c>
      <c r="L147" s="49" t="str">
        <f>VLOOKUP(D147,[1]Sheet1!$A$2:$S$4000,5,FALSE)</f>
        <v>PAGO A FAVOR DE COOPROHARINA S/ACTO NO. 150 D/F. 22/02/2018 CEDIDO POR PANADERIA MIRANDA EIRL, SUM. ALIM. ESC. UM, CORRESP. AL MES DE DICIEMBRE 2017, SEGUN FACT. NCF.: 00038 Y NC 00014, MENOS ANTICIPO, CONTRATO NO. 418/2017 Y OC 6559.</v>
      </c>
      <c r="M147" s="53">
        <f>VLOOKUP(D147,[1]Sheet1!$A$2:$S$4000,16,FALSE)</f>
        <v>1508.75</v>
      </c>
    </row>
    <row r="148" spans="2:13" s="10" customFormat="1" ht="49.5" x14ac:dyDescent="0.2">
      <c r="B148" s="31">
        <v>133</v>
      </c>
      <c r="C148" s="37">
        <v>43193</v>
      </c>
      <c r="D148" s="44">
        <v>28107</v>
      </c>
      <c r="E148" s="11" t="s">
        <v>13</v>
      </c>
      <c r="F148" s="11">
        <v>0</v>
      </c>
      <c r="G148" s="11">
        <v>162237.07999999999</v>
      </c>
      <c r="H148" s="21">
        <f t="shared" si="2"/>
        <v>788860440.23000014</v>
      </c>
      <c r="J148" s="10">
        <f>VLOOKUP(D148,[1]Sheet1!$A$2:$R$4000,1,FALSE)</f>
        <v>28107</v>
      </c>
      <c r="K148" s="10" t="str">
        <f>VLOOKUP(D148,[1]Sheet1!$A$2:$R$4000,4,FALSE)</f>
        <v>Libramiento 0206-01-01-0010-6147</v>
      </c>
      <c r="L148" s="49" t="str">
        <f>VLOOKUP(D148,[1]Sheet1!$A$2:$S$4000,5,FALSE)</f>
        <v>PAGO A FAVOR DE COOPROHARINA S/ACTO NO. 150 D/F. 22/02/2018 CEDIDO POR PANADERIA MIRANDA EIRL, SUM. ALIM. ESC. UM, CORRESP. AL MES DE DICIEMBRE 2017, SEGUN FACT. NCF.: 00038 Y NC 00014, MENOS ANTICIPO, CONTRATO NO. 418/2017 Y OC 6559.</v>
      </c>
      <c r="M148" s="53">
        <f>VLOOKUP(D148,[1]Sheet1!$A$2:$S$4000,16,FALSE)</f>
        <v>1508.75</v>
      </c>
    </row>
    <row r="149" spans="2:13" s="10" customFormat="1" ht="33" x14ac:dyDescent="0.2">
      <c r="B149" s="31">
        <v>134</v>
      </c>
      <c r="C149" s="37">
        <v>43193</v>
      </c>
      <c r="D149" s="44">
        <v>28109</v>
      </c>
      <c r="E149" s="11" t="s">
        <v>13</v>
      </c>
      <c r="F149" s="11">
        <v>0</v>
      </c>
      <c r="G149" s="11">
        <v>166267.5</v>
      </c>
      <c r="H149" s="21">
        <f t="shared" si="2"/>
        <v>788694172.73000014</v>
      </c>
      <c r="J149" s="10">
        <f>VLOOKUP(D149,[1]Sheet1!$A$2:$R$4000,1,FALSE)</f>
        <v>28109</v>
      </c>
      <c r="K149" s="10" t="str">
        <f>VLOOKUP(D149,[1]Sheet1!$A$2:$R$4000,4,FALSE)</f>
        <v>Libramiento 0206-01-01-0010-6152</v>
      </c>
      <c r="L149" s="49" t="str">
        <f>VLOOKUP(D149,[1]Sheet1!$A$2:$S$4000,5,FALSE)</f>
        <v>PAGO POR SUM. DE ALIM. ESC.JEE,REAL Y FRONT.(PREPARADOS LACTEOS), CORRESP MES DE DICIEMBRE 2017, FACT NCF. 00562 Y NC.00124 CONT. NO 232/2017 OC. 5935, MENOS ANTICIPO .</v>
      </c>
      <c r="M149" s="53">
        <f>VLOOKUP(D149,[1]Sheet1!$A$2:$S$4000,16,FALSE)</f>
        <v>3757645.5</v>
      </c>
    </row>
    <row r="150" spans="2:13" s="10" customFormat="1" ht="33" x14ac:dyDescent="0.2">
      <c r="B150" s="31">
        <v>135</v>
      </c>
      <c r="C150" s="37">
        <v>43193</v>
      </c>
      <c r="D150" s="44">
        <v>28109</v>
      </c>
      <c r="E150" s="11" t="s">
        <v>13</v>
      </c>
      <c r="F150" s="11">
        <v>0</v>
      </c>
      <c r="G150" s="11">
        <v>3757645.5</v>
      </c>
      <c r="H150" s="21">
        <f t="shared" si="2"/>
        <v>784936527.23000014</v>
      </c>
      <c r="J150" s="10">
        <f>VLOOKUP(D150,[1]Sheet1!$A$2:$R$4000,1,FALSE)</f>
        <v>28109</v>
      </c>
      <c r="K150" s="10" t="str">
        <f>VLOOKUP(D150,[1]Sheet1!$A$2:$R$4000,4,FALSE)</f>
        <v>Libramiento 0206-01-01-0010-6152</v>
      </c>
      <c r="L150" s="49" t="str">
        <f>VLOOKUP(D150,[1]Sheet1!$A$2:$S$4000,5,FALSE)</f>
        <v>PAGO POR SUM. DE ALIM. ESC.JEE,REAL Y FRONT.(PREPARADOS LACTEOS), CORRESP MES DE DICIEMBRE 2017, FACT NCF. 00562 Y NC.00124 CONT. NO 232/2017 OC. 5935, MENOS ANTICIPO .</v>
      </c>
      <c r="M150" s="53">
        <f>VLOOKUP(D150,[1]Sheet1!$A$2:$S$4000,16,FALSE)</f>
        <v>3757645.5</v>
      </c>
    </row>
    <row r="151" spans="2:13" s="10" customFormat="1" ht="33" x14ac:dyDescent="0.2">
      <c r="B151" s="31">
        <v>136</v>
      </c>
      <c r="C151" s="37">
        <v>43193</v>
      </c>
      <c r="D151" s="44">
        <v>28110</v>
      </c>
      <c r="E151" s="11" t="s">
        <v>13</v>
      </c>
      <c r="F151" s="11">
        <v>0</v>
      </c>
      <c r="G151" s="11">
        <v>11742.64</v>
      </c>
      <c r="H151" s="21">
        <f t="shared" si="2"/>
        <v>784924784.59000015</v>
      </c>
      <c r="J151" s="10">
        <f>VLOOKUP(D151,[1]Sheet1!$A$2:$R$4000,1,FALSE)</f>
        <v>28110</v>
      </c>
      <c r="K151" s="10" t="str">
        <f>VLOOKUP(D151,[1]Sheet1!$A$2:$R$4000,4,FALSE)</f>
        <v>Libramiento 0206-01-01-0010-6154</v>
      </c>
      <c r="L151" s="49" t="str">
        <f>VLOOKUP(D151,[1]Sheet1!$A$2:$S$4000,5,FALSE)</f>
        <v>PAGO POR SUM. ALIM. ESC. UM. CORRESP. A SEPT./2017, SEGUN FACT. NCF: 00122, NC. 00141, MENOS ANTICIPO,CONT. 434/2017, OC. 6552. .</v>
      </c>
      <c r="M151" s="53">
        <f>VLOOKUP(D151,[1]Sheet1!$A$2:$S$4000,16,FALSE)</f>
        <v>559714.56000000006</v>
      </c>
    </row>
    <row r="152" spans="2:13" s="10" customFormat="1" ht="33" x14ac:dyDescent="0.2">
      <c r="B152" s="31">
        <v>137</v>
      </c>
      <c r="C152" s="37">
        <v>43193</v>
      </c>
      <c r="D152" s="44">
        <v>28110</v>
      </c>
      <c r="E152" s="11" t="s">
        <v>13</v>
      </c>
      <c r="F152" s="11">
        <v>0</v>
      </c>
      <c r="G152" s="11">
        <v>1257211.46</v>
      </c>
      <c r="H152" s="21">
        <f t="shared" si="2"/>
        <v>783667573.13000011</v>
      </c>
      <c r="J152" s="10">
        <f>VLOOKUP(D152,[1]Sheet1!$A$2:$R$4000,1,FALSE)</f>
        <v>28110</v>
      </c>
      <c r="K152" s="10" t="str">
        <f>VLOOKUP(D152,[1]Sheet1!$A$2:$R$4000,4,FALSE)</f>
        <v>Libramiento 0206-01-01-0010-6154</v>
      </c>
      <c r="L152" s="49" t="str">
        <f>VLOOKUP(D152,[1]Sheet1!$A$2:$S$4000,5,FALSE)</f>
        <v>PAGO POR SUM. ALIM. ESC. UM. CORRESP. A SEPT./2017, SEGUN FACT. NCF: 00122, NC. 00141, MENOS ANTICIPO,CONT. 434/2017, OC. 6552. .</v>
      </c>
      <c r="M152" s="53">
        <f>VLOOKUP(D152,[1]Sheet1!$A$2:$S$4000,16,FALSE)</f>
        <v>559714.56000000006</v>
      </c>
    </row>
    <row r="153" spans="2:13" s="10" customFormat="1" ht="33" x14ac:dyDescent="0.2">
      <c r="B153" s="31">
        <v>138</v>
      </c>
      <c r="C153" s="37">
        <v>43193</v>
      </c>
      <c r="D153" s="44">
        <v>28111</v>
      </c>
      <c r="E153" s="11" t="s">
        <v>13</v>
      </c>
      <c r="F153" s="11">
        <v>0</v>
      </c>
      <c r="G153" s="11">
        <v>3750.46</v>
      </c>
      <c r="H153" s="21">
        <f t="shared" si="2"/>
        <v>783663822.67000008</v>
      </c>
      <c r="J153" s="10">
        <f>VLOOKUP(D153,[1]Sheet1!$A$2:$R$4000,1,FALSE)</f>
        <v>28111</v>
      </c>
      <c r="K153" s="10" t="str">
        <f>VLOOKUP(D153,[1]Sheet1!$A$2:$R$4000,4,FALSE)</f>
        <v>Libramiento 0206-01-01-0010-6159</v>
      </c>
      <c r="L153" s="49" t="str">
        <f>VLOOKUP(D153,[1]Sheet1!$A$2:$S$4000,5,FALSE)</f>
        <v>PAGO SUM. ALIM. ESC. UM. CORRESP. AL MES DICIEMBRE 2017, S/FACT. NCF: 00119, NC. 00872 CONT. NO. 262/2017 OC. 6379 MENOS ANTICIPO</v>
      </c>
      <c r="M153" s="53">
        <f>VLOOKUP(D153,[1]Sheet1!$A$2:$S$4000,16,FALSE)</f>
        <v>402019.8</v>
      </c>
    </row>
    <row r="154" spans="2:13" s="10" customFormat="1" ht="33" x14ac:dyDescent="0.2">
      <c r="B154" s="31">
        <v>139</v>
      </c>
      <c r="C154" s="37">
        <v>43193</v>
      </c>
      <c r="D154" s="44">
        <v>28111</v>
      </c>
      <c r="E154" s="11" t="s">
        <v>13</v>
      </c>
      <c r="F154" s="11">
        <v>0</v>
      </c>
      <c r="G154" s="11">
        <v>402019.8</v>
      </c>
      <c r="H154" s="21">
        <f t="shared" si="2"/>
        <v>783261802.87000012</v>
      </c>
      <c r="J154" s="10">
        <f>VLOOKUP(D154,[1]Sheet1!$A$2:$R$4000,1,FALSE)</f>
        <v>28111</v>
      </c>
      <c r="K154" s="10" t="str">
        <f>VLOOKUP(D154,[1]Sheet1!$A$2:$R$4000,4,FALSE)</f>
        <v>Libramiento 0206-01-01-0010-6159</v>
      </c>
      <c r="L154" s="49" t="str">
        <f>VLOOKUP(D154,[1]Sheet1!$A$2:$S$4000,5,FALSE)</f>
        <v>PAGO SUM. ALIM. ESC. UM. CORRESP. AL MES DICIEMBRE 2017, S/FACT. NCF: 00119, NC. 00872 CONT. NO. 262/2017 OC. 6379 MENOS ANTICIPO</v>
      </c>
      <c r="M154" s="53">
        <f>VLOOKUP(D154,[1]Sheet1!$A$2:$S$4000,16,FALSE)</f>
        <v>402019.8</v>
      </c>
    </row>
    <row r="155" spans="2:13" s="10" customFormat="1" ht="49.5" x14ac:dyDescent="0.2">
      <c r="B155" s="31">
        <v>140</v>
      </c>
      <c r="C155" s="37">
        <v>43193</v>
      </c>
      <c r="D155" s="44">
        <v>28112</v>
      </c>
      <c r="E155" s="11" t="s">
        <v>13</v>
      </c>
      <c r="F155" s="11">
        <v>0</v>
      </c>
      <c r="G155" s="11">
        <v>1457625</v>
      </c>
      <c r="H155" s="21">
        <f t="shared" si="2"/>
        <v>781804177.87000012</v>
      </c>
      <c r="J155" s="10">
        <f>VLOOKUP(D155,[1]Sheet1!$A$2:$R$4000,1,FALSE)</f>
        <v>28112</v>
      </c>
      <c r="K155" s="10" t="str">
        <f>VLOOKUP(D155,[1]Sheet1!$A$2:$R$4000,4,FALSE)</f>
        <v>Libramiento 0206-01-01-0010-6160</v>
      </c>
      <c r="L155" s="49" t="str">
        <f>VLOOKUP(D155,[1]Sheet1!$A$2:$S$4000,5,FALSE)</f>
        <v>PAGO SERVICIO DE ALIMENTOS Y BEBIDAS PARA LOS PARTICIPANTES Y COLABORADORES EN LOS VII JUEGOS ESCOLARES DEPORTIVOS NACIONALES 2017-2018. S/REQ. INABIE/DE/602/2017. OC. 6974. CONT. 509. S/FACT. NCF: 01830.</v>
      </c>
      <c r="M155" s="53">
        <f>VLOOKUP(D155,[1]Sheet1!$A$2:$S$4000,16,FALSE)</f>
        <v>6020625</v>
      </c>
    </row>
    <row r="156" spans="2:13" s="10" customFormat="1" ht="49.5" x14ac:dyDescent="0.2">
      <c r="B156" s="31">
        <v>141</v>
      </c>
      <c r="C156" s="37">
        <v>43193</v>
      </c>
      <c r="D156" s="44">
        <v>28112</v>
      </c>
      <c r="E156" s="11" t="s">
        <v>13</v>
      </c>
      <c r="F156" s="11">
        <v>0</v>
      </c>
      <c r="G156" s="11">
        <v>6020625</v>
      </c>
      <c r="H156" s="21">
        <f t="shared" si="2"/>
        <v>775783552.87000012</v>
      </c>
      <c r="J156" s="10">
        <f>VLOOKUP(D156,[1]Sheet1!$A$2:$R$4000,1,FALSE)</f>
        <v>28112</v>
      </c>
      <c r="K156" s="10" t="str">
        <f>VLOOKUP(D156,[1]Sheet1!$A$2:$R$4000,4,FALSE)</f>
        <v>Libramiento 0206-01-01-0010-6160</v>
      </c>
      <c r="L156" s="49" t="str">
        <f>VLOOKUP(D156,[1]Sheet1!$A$2:$S$4000,5,FALSE)</f>
        <v>PAGO SERVICIO DE ALIMENTOS Y BEBIDAS PARA LOS PARTICIPANTES Y COLABORADORES EN LOS VII JUEGOS ESCOLARES DEPORTIVOS NACIONALES 2017-2018. S/REQ. INABIE/DE/602/2017. OC. 6974. CONT. 509. S/FACT. NCF: 01830.</v>
      </c>
      <c r="M156" s="53">
        <f>VLOOKUP(D156,[1]Sheet1!$A$2:$S$4000,16,FALSE)</f>
        <v>6020625</v>
      </c>
    </row>
    <row r="157" spans="2:13" s="10" customFormat="1" ht="33" x14ac:dyDescent="0.2">
      <c r="B157" s="31">
        <v>142</v>
      </c>
      <c r="C157" s="37">
        <v>43193</v>
      </c>
      <c r="D157" s="44">
        <v>28113</v>
      </c>
      <c r="E157" s="11" t="s">
        <v>13</v>
      </c>
      <c r="F157" s="11">
        <v>0</v>
      </c>
      <c r="G157" s="11">
        <v>17781.189999999999</v>
      </c>
      <c r="H157" s="21">
        <f t="shared" si="2"/>
        <v>775765771.68000007</v>
      </c>
      <c r="J157" s="10">
        <f>VLOOKUP(D157,[1]Sheet1!$A$2:$R$4000,1,FALSE)</f>
        <v>28113</v>
      </c>
      <c r="K157" s="10" t="str">
        <f>VLOOKUP(D157,[1]Sheet1!$A$2:$R$4000,4,FALSE)</f>
        <v>Libramiento 0206-01-01-0010-6164</v>
      </c>
      <c r="L157" s="49" t="str">
        <f>VLOOKUP(D157,[1]Sheet1!$A$2:$S$4000,5,FALSE)</f>
        <v>PAGO POR SUM. ALIM. ESC. UM. CORRESP. A NOV./2017, SEGUN FACT. NCF: 00193, NC. 00048, CONT. 284/2017, OC. 6332, MENOS ANTICIPO.</v>
      </c>
      <c r="M157" s="53">
        <f>VLOOKUP(D157,[1]Sheet1!$A$2:$S$4000,16,FALSE)</f>
        <v>17781.189999999999</v>
      </c>
    </row>
    <row r="158" spans="2:13" s="10" customFormat="1" ht="33" x14ac:dyDescent="0.2">
      <c r="B158" s="31">
        <v>143</v>
      </c>
      <c r="C158" s="37">
        <v>43193</v>
      </c>
      <c r="D158" s="44">
        <v>28113</v>
      </c>
      <c r="E158" s="11" t="s">
        <v>13</v>
      </c>
      <c r="F158" s="11">
        <v>0</v>
      </c>
      <c r="G158" s="11">
        <v>1940821.1</v>
      </c>
      <c r="H158" s="21">
        <f t="shared" si="2"/>
        <v>773824950.58000004</v>
      </c>
      <c r="J158" s="10">
        <f>VLOOKUP(D158,[1]Sheet1!$A$2:$R$4000,1,FALSE)</f>
        <v>28113</v>
      </c>
      <c r="K158" s="10" t="str">
        <f>VLOOKUP(D158,[1]Sheet1!$A$2:$R$4000,4,FALSE)</f>
        <v>Libramiento 0206-01-01-0010-6164</v>
      </c>
      <c r="L158" s="49" t="str">
        <f>VLOOKUP(D158,[1]Sheet1!$A$2:$S$4000,5,FALSE)</f>
        <v>PAGO POR SUM. ALIM. ESC. UM. CORRESP. A NOV./2017, SEGUN FACT. NCF: 00193, NC. 00048, CONT. 284/2017, OC. 6332, MENOS ANTICIPO.</v>
      </c>
      <c r="M158" s="53">
        <f>VLOOKUP(D158,[1]Sheet1!$A$2:$S$4000,16,FALSE)</f>
        <v>17781.189999999999</v>
      </c>
    </row>
    <row r="159" spans="2:13" s="10" customFormat="1" ht="33" x14ac:dyDescent="0.2">
      <c r="B159" s="31">
        <v>144</v>
      </c>
      <c r="C159" s="37">
        <v>43193</v>
      </c>
      <c r="D159" s="44">
        <v>28114</v>
      </c>
      <c r="E159" s="11" t="s">
        <v>13</v>
      </c>
      <c r="F159" s="11">
        <v>0</v>
      </c>
      <c r="G159" s="11">
        <v>7703.94</v>
      </c>
      <c r="H159" s="21">
        <f t="shared" si="2"/>
        <v>773817246.63999999</v>
      </c>
      <c r="J159" s="10">
        <f>VLOOKUP(D159,[1]Sheet1!$A$2:$R$4000,1,FALSE)</f>
        <v>28114</v>
      </c>
      <c r="K159" s="10" t="str">
        <f>VLOOKUP(D159,[1]Sheet1!$A$2:$R$4000,4,FALSE)</f>
        <v>Libramiento 0206-01-01-0010-6174</v>
      </c>
      <c r="L159" s="49" t="str">
        <f>VLOOKUP(D159,[1]Sheet1!$A$2:$S$4000,5,FALSE)</f>
        <v>PAGO SUM. ALIM. ESC. UM ,CORRESP. A LOS MESES DE NOVIEMBRE Y DICIEMBRE 2017, SEGUN FACT. NCF.: 00068 Y 00069, NC 00041 Y 00043, DEL CONTRATO NO. 423/2017 Y OC 6498 . MENOS ANTICIPO.</v>
      </c>
      <c r="M159" s="53">
        <f>VLOOKUP(D159,[1]Sheet1!$A$2:$S$4000,16,FALSE)</f>
        <v>833915.82</v>
      </c>
    </row>
    <row r="160" spans="2:13" s="10" customFormat="1" ht="33" x14ac:dyDescent="0.2">
      <c r="B160" s="31">
        <v>145</v>
      </c>
      <c r="C160" s="37">
        <v>43193</v>
      </c>
      <c r="D160" s="44">
        <v>28114</v>
      </c>
      <c r="E160" s="11" t="s">
        <v>13</v>
      </c>
      <c r="F160" s="11">
        <v>0</v>
      </c>
      <c r="G160" s="11">
        <v>833915.82</v>
      </c>
      <c r="H160" s="21">
        <f t="shared" si="2"/>
        <v>772983330.81999993</v>
      </c>
      <c r="J160" s="10">
        <f>VLOOKUP(D160,[1]Sheet1!$A$2:$R$4000,1,FALSE)</f>
        <v>28114</v>
      </c>
      <c r="K160" s="10" t="str">
        <f>VLOOKUP(D160,[1]Sheet1!$A$2:$R$4000,4,FALSE)</f>
        <v>Libramiento 0206-01-01-0010-6174</v>
      </c>
      <c r="L160" s="49" t="str">
        <f>VLOOKUP(D160,[1]Sheet1!$A$2:$S$4000,5,FALSE)</f>
        <v>PAGO SUM. ALIM. ESC. UM ,CORRESP. A LOS MESES DE NOVIEMBRE Y DICIEMBRE 2017, SEGUN FACT. NCF.: 00068 Y 00069, NC 00041 Y 00043, DEL CONTRATO NO. 423/2017 Y OC 6498 . MENOS ANTICIPO.</v>
      </c>
      <c r="M160" s="53">
        <f>VLOOKUP(D160,[1]Sheet1!$A$2:$S$4000,16,FALSE)</f>
        <v>833915.82</v>
      </c>
    </row>
    <row r="161" spans="2:13" s="10" customFormat="1" ht="33" x14ac:dyDescent="0.2">
      <c r="B161" s="31">
        <v>146</v>
      </c>
      <c r="C161" s="37">
        <v>43193</v>
      </c>
      <c r="D161" s="44">
        <v>28114</v>
      </c>
      <c r="E161" s="11" t="s">
        <v>14</v>
      </c>
      <c r="F161" s="11">
        <v>10718862.73</v>
      </c>
      <c r="G161" s="11"/>
      <c r="H161" s="21">
        <f t="shared" si="2"/>
        <v>783702193.54999995</v>
      </c>
      <c r="J161" s="10">
        <f>VLOOKUP(D161,[1]Sheet1!$A$2:$R$4000,1,FALSE)</f>
        <v>28114</v>
      </c>
      <c r="K161" s="10" t="str">
        <f>VLOOKUP(D161,[1]Sheet1!$A$2:$R$4000,4,FALSE)</f>
        <v>Libramiento 0206-01-01-0010-6174</v>
      </c>
      <c r="L161" s="49" t="str">
        <f>VLOOKUP(D161,[1]Sheet1!$A$2:$S$4000,5,FALSE)</f>
        <v>PAGO SUM. ALIM. ESC. UM ,CORRESP. A LOS MESES DE NOVIEMBRE Y DICIEMBRE 2017, SEGUN FACT. NCF.: 00068 Y 00069, NC 00041 Y 00043, DEL CONTRATO NO. 423/2017 Y OC 6498 . MENOS ANTICIPO.</v>
      </c>
      <c r="M161" s="53">
        <f>VLOOKUP(D161,[1]Sheet1!$A$2:$S$4000,16,FALSE)</f>
        <v>833915.82</v>
      </c>
    </row>
    <row r="162" spans="2:13" s="10" customFormat="1" ht="49.5" x14ac:dyDescent="0.2">
      <c r="B162" s="31">
        <v>147</v>
      </c>
      <c r="C162" s="37">
        <v>43193</v>
      </c>
      <c r="D162" s="44">
        <v>28479</v>
      </c>
      <c r="E162" s="11" t="s">
        <v>13</v>
      </c>
      <c r="F162" s="11">
        <v>0</v>
      </c>
      <c r="G162" s="11">
        <v>53472</v>
      </c>
      <c r="H162" s="21">
        <f t="shared" si="2"/>
        <v>783648721.54999995</v>
      </c>
      <c r="J162" s="10">
        <f>VLOOKUP(D162,[1]Sheet1!$A$2:$R$4000,1,FALSE)</f>
        <v>28479</v>
      </c>
      <c r="K162" s="10" t="str">
        <f>VLOOKUP(D162,[1]Sheet1!$A$2:$R$4000,4,FALSE)</f>
        <v>Libramiento 0206-01-01-0010-3357</v>
      </c>
      <c r="L162" s="49" t="str">
        <f>VLOOKUP(D162,[1]Sheet1!$A$2:$S$4000,5,FALSE)</f>
        <v>PAGO A FAVOR DE BANCO AGRICOLA, CEDIDO POR F LONGO &amp; ASOCIADOS SRL MEDIANTE ACTO NO. 688 D/F 15/09/2017. POR SUM. DE ALIM. ESC. JEE. CORRESP. A LOS MESES DE NOVIEMBRE Y DICIEMBRE/17, S/FACTS. 79632 Y 79633. CARTAS COMPROMISO 07288 Y 01860. OC.5805.</v>
      </c>
      <c r="M162" s="53">
        <f>VLOOKUP(D162,[1]Sheet1!$A$2:$S$4000,16,FALSE)</f>
        <v>53472</v>
      </c>
    </row>
    <row r="163" spans="2:13" s="10" customFormat="1" ht="49.5" x14ac:dyDescent="0.2">
      <c r="B163" s="31">
        <v>148</v>
      </c>
      <c r="C163" s="37">
        <v>43193</v>
      </c>
      <c r="D163" s="44">
        <v>28479</v>
      </c>
      <c r="E163" s="11" t="s">
        <v>13</v>
      </c>
      <c r="F163" s="11">
        <v>0</v>
      </c>
      <c r="G163" s="11">
        <v>1208467.2</v>
      </c>
      <c r="H163" s="21">
        <f t="shared" si="2"/>
        <v>782440254.3499999</v>
      </c>
      <c r="J163" s="10">
        <f>VLOOKUP(D163,[1]Sheet1!$A$2:$R$4000,1,FALSE)</f>
        <v>28479</v>
      </c>
      <c r="K163" s="10" t="str">
        <f>VLOOKUP(D163,[1]Sheet1!$A$2:$R$4000,4,FALSE)</f>
        <v>Libramiento 0206-01-01-0010-3357</v>
      </c>
      <c r="L163" s="49" t="str">
        <f>VLOOKUP(D163,[1]Sheet1!$A$2:$S$4000,5,FALSE)</f>
        <v>PAGO A FAVOR DE BANCO AGRICOLA, CEDIDO POR F LONGO &amp; ASOCIADOS SRL MEDIANTE ACTO NO. 688 D/F 15/09/2017. POR SUM. DE ALIM. ESC. JEE. CORRESP. A LOS MESES DE NOVIEMBRE Y DICIEMBRE/17, S/FACTS. 79632 Y 79633. CARTAS COMPROMISO 07288 Y 01860. OC.5805.</v>
      </c>
      <c r="M163" s="53">
        <f>VLOOKUP(D163,[1]Sheet1!$A$2:$S$4000,16,FALSE)</f>
        <v>53472</v>
      </c>
    </row>
    <row r="164" spans="2:13" s="10" customFormat="1" ht="33" x14ac:dyDescent="0.2">
      <c r="B164" s="31">
        <v>149</v>
      </c>
      <c r="C164" s="37">
        <v>43193</v>
      </c>
      <c r="D164" s="44">
        <v>28492</v>
      </c>
      <c r="E164" s="11" t="s">
        <v>13</v>
      </c>
      <c r="F164" s="11">
        <v>0</v>
      </c>
      <c r="G164" s="11">
        <v>337824</v>
      </c>
      <c r="H164" s="21">
        <f t="shared" si="2"/>
        <v>782102430.3499999</v>
      </c>
      <c r="J164" s="10">
        <f>VLOOKUP(D164,[1]Sheet1!$A$2:$R$4000,1,FALSE)</f>
        <v>28492</v>
      </c>
      <c r="K164" s="10" t="str">
        <f>VLOOKUP(D164,[1]Sheet1!$A$2:$R$4000,4,FALSE)</f>
        <v>Libramiento 0206-01-01-0010-4836</v>
      </c>
      <c r="L164" s="49" t="str">
        <f>VLOOKUP(D164,[1]Sheet1!$A$2:$S$4000,5,FALSE)</f>
        <v>PAGO POR SUM. ALIM. ESC. JEE. CORRESP. A LOS MESES DE OCTUBRE, NOVIEMBRE Y DICIEMBRE 2017, SEGUN FACT. NCF.: 00525, 00526 Y 00527, CARTA COMPROMISO NO. 14191, OC 5615.</v>
      </c>
      <c r="M164" s="53">
        <f>VLOOKUP(D164,[1]Sheet1!$A$2:$S$4000,16,FALSE)</f>
        <v>1395360</v>
      </c>
    </row>
    <row r="165" spans="2:13" s="10" customFormat="1" ht="33" x14ac:dyDescent="0.2">
      <c r="B165" s="31">
        <v>150</v>
      </c>
      <c r="C165" s="37">
        <v>43193</v>
      </c>
      <c r="D165" s="44">
        <v>28492</v>
      </c>
      <c r="E165" s="11" t="s">
        <v>13</v>
      </c>
      <c r="F165" s="11">
        <v>0</v>
      </c>
      <c r="G165" s="11">
        <v>1395360</v>
      </c>
      <c r="H165" s="21">
        <f t="shared" si="2"/>
        <v>780707070.3499999</v>
      </c>
      <c r="J165" s="10">
        <f>VLOOKUP(D165,[1]Sheet1!$A$2:$R$4000,1,FALSE)</f>
        <v>28492</v>
      </c>
      <c r="K165" s="10" t="str">
        <f>VLOOKUP(D165,[1]Sheet1!$A$2:$R$4000,4,FALSE)</f>
        <v>Libramiento 0206-01-01-0010-4836</v>
      </c>
      <c r="L165" s="49" t="str">
        <f>VLOOKUP(D165,[1]Sheet1!$A$2:$S$4000,5,FALSE)</f>
        <v>PAGO POR SUM. ALIM. ESC. JEE. CORRESP. A LOS MESES DE OCTUBRE, NOVIEMBRE Y DICIEMBRE 2017, SEGUN FACT. NCF.: 00525, 00526 Y 00527, CARTA COMPROMISO NO. 14191, OC 5615.</v>
      </c>
      <c r="M165" s="53">
        <f>VLOOKUP(D165,[1]Sheet1!$A$2:$S$4000,16,FALSE)</f>
        <v>1395360</v>
      </c>
    </row>
    <row r="166" spans="2:13" s="10" customFormat="1" ht="49.5" x14ac:dyDescent="0.2">
      <c r="B166" s="31">
        <v>151</v>
      </c>
      <c r="C166" s="37">
        <v>43193</v>
      </c>
      <c r="D166" s="44">
        <v>28548</v>
      </c>
      <c r="E166" s="11" t="s">
        <v>13</v>
      </c>
      <c r="F166" s="11">
        <v>0</v>
      </c>
      <c r="G166" s="11">
        <v>41232</v>
      </c>
      <c r="H166" s="21">
        <f t="shared" si="2"/>
        <v>780665838.3499999</v>
      </c>
      <c r="J166" s="10">
        <f>VLOOKUP(D166,[1]Sheet1!$A$2:$R$4000,1,FALSE)</f>
        <v>28548</v>
      </c>
      <c r="K166" s="10" t="str">
        <f>VLOOKUP(D166,[1]Sheet1!$A$2:$R$4000,4,FALSE)</f>
        <v>Libramiento 0206-01-01-0010-6080</v>
      </c>
      <c r="L166" s="49" t="str">
        <f>VLOOKUP(D166,[1]Sheet1!$A$2:$S$4000,5,FALSE)</f>
        <v>P/A BCO AGRIC. CEDIDO POR MULTISERVICIOS GERONIMO EIRL, ACTO NO. 479 D/F 28/09/17, CARTAS C.NO. 02409, 02411, Y A MULTISERVICIOS GERONIMO EIRL, C.C NO. 02451,02450, POR SUM. ALIM. ESC. JEE.MES DE MES NOV/17, FACT. NCF: 00045, OC. 5652 Y 6862</v>
      </c>
      <c r="M166" s="53">
        <f>VLOOKUP(D166,[1]Sheet1!$A$2:$S$4000,16,FALSE)</f>
        <v>31459.200000000001</v>
      </c>
    </row>
    <row r="167" spans="2:13" s="10" customFormat="1" ht="49.5" x14ac:dyDescent="0.2">
      <c r="B167" s="31">
        <v>152</v>
      </c>
      <c r="C167" s="37">
        <v>43193</v>
      </c>
      <c r="D167" s="44">
        <v>28548</v>
      </c>
      <c r="E167" s="11" t="s">
        <v>13</v>
      </c>
      <c r="F167" s="11">
        <v>0</v>
      </c>
      <c r="G167" s="11">
        <v>931843.2</v>
      </c>
      <c r="H167" s="21">
        <f t="shared" si="2"/>
        <v>779733995.14999986</v>
      </c>
      <c r="J167" s="10">
        <f>VLOOKUP(D167,[1]Sheet1!$A$2:$R$4000,1,FALSE)</f>
        <v>28548</v>
      </c>
      <c r="K167" s="10" t="str">
        <f>VLOOKUP(D167,[1]Sheet1!$A$2:$R$4000,4,FALSE)</f>
        <v>Libramiento 0206-01-01-0010-6080</v>
      </c>
      <c r="L167" s="49" t="str">
        <f>VLOOKUP(D167,[1]Sheet1!$A$2:$S$4000,5,FALSE)</f>
        <v>P/A BCO AGRIC. CEDIDO POR MULTISERVICIOS GERONIMO EIRL, ACTO NO. 479 D/F 28/09/17, CARTAS C.NO. 02409, 02411, Y A MULTISERVICIOS GERONIMO EIRL, C.C NO. 02451,02450, POR SUM. ALIM. ESC. JEE.MES DE MES NOV/17, FACT. NCF: 00045, OC. 5652 Y 6862</v>
      </c>
      <c r="M167" s="53">
        <f>VLOOKUP(D167,[1]Sheet1!$A$2:$S$4000,16,FALSE)</f>
        <v>31459.200000000001</v>
      </c>
    </row>
    <row r="168" spans="2:13" s="10" customFormat="1" ht="33" x14ac:dyDescent="0.2">
      <c r="B168" s="31">
        <v>153</v>
      </c>
      <c r="C168" s="37">
        <v>43193</v>
      </c>
      <c r="D168" s="44">
        <v>28580</v>
      </c>
      <c r="E168" s="11" t="s">
        <v>13</v>
      </c>
      <c r="F168" s="11">
        <v>0</v>
      </c>
      <c r="G168" s="11">
        <v>54390</v>
      </c>
      <c r="H168" s="21">
        <f t="shared" si="2"/>
        <v>779679605.14999986</v>
      </c>
      <c r="J168" s="10">
        <f>VLOOKUP(D168,[1]Sheet1!$A$2:$R$4000,1,FALSE)</f>
        <v>28580</v>
      </c>
      <c r="K168" s="10" t="str">
        <f>VLOOKUP(D168,[1]Sheet1!$A$2:$R$4000,4,FALSE)</f>
        <v>Libramiento 0206-01-01-0010-6386</v>
      </c>
      <c r="L168" s="49" t="str">
        <f>VLOOKUP(D168,[1]Sheet1!$A$2:$S$4000,5,FALSE)</f>
        <v>PAGO POR SUM. DE ALIM. ESC. JEE. CORRESP. AL MES DE DICIEMBRE 2017, S/FACT. 00072. CARTA COMPROMISO 00363. OC 6016.</v>
      </c>
      <c r="M168" s="53">
        <f>VLOOKUP(D168,[1]Sheet1!$A$2:$S$4000,16,FALSE)</f>
        <v>54390</v>
      </c>
    </row>
    <row r="169" spans="2:13" s="10" customFormat="1" ht="33" x14ac:dyDescent="0.2">
      <c r="B169" s="31">
        <v>154</v>
      </c>
      <c r="C169" s="37">
        <v>43193</v>
      </c>
      <c r="D169" s="44">
        <v>28580</v>
      </c>
      <c r="E169" s="11" t="s">
        <v>13</v>
      </c>
      <c r="F169" s="11">
        <v>0</v>
      </c>
      <c r="G169" s="11">
        <v>1229214</v>
      </c>
      <c r="H169" s="21">
        <f t="shared" si="2"/>
        <v>778450391.14999986</v>
      </c>
      <c r="J169" s="10">
        <f>VLOOKUP(D169,[1]Sheet1!$A$2:$R$4000,1,FALSE)</f>
        <v>28580</v>
      </c>
      <c r="K169" s="10" t="str">
        <f>VLOOKUP(D169,[1]Sheet1!$A$2:$R$4000,4,FALSE)</f>
        <v>Libramiento 0206-01-01-0010-6386</v>
      </c>
      <c r="L169" s="49" t="str">
        <f>VLOOKUP(D169,[1]Sheet1!$A$2:$S$4000,5,FALSE)</f>
        <v>PAGO POR SUM. DE ALIM. ESC. JEE. CORRESP. AL MES DE DICIEMBRE 2017, S/FACT. 00072. CARTA COMPROMISO 00363. OC 6016.</v>
      </c>
      <c r="M169" s="53">
        <f>VLOOKUP(D169,[1]Sheet1!$A$2:$S$4000,16,FALSE)</f>
        <v>54390</v>
      </c>
    </row>
    <row r="170" spans="2:13" s="10" customFormat="1" ht="33" x14ac:dyDescent="0.2">
      <c r="B170" s="31">
        <v>155</v>
      </c>
      <c r="C170" s="37">
        <v>43193</v>
      </c>
      <c r="D170" s="44">
        <v>28578</v>
      </c>
      <c r="E170" s="11" t="s">
        <v>13</v>
      </c>
      <c r="F170" s="11">
        <v>0</v>
      </c>
      <c r="G170" s="11">
        <v>112746</v>
      </c>
      <c r="H170" s="21">
        <f t="shared" si="2"/>
        <v>778337645.14999986</v>
      </c>
      <c r="J170" s="10">
        <f>VLOOKUP(D170,[1]Sheet1!$A$2:$R$4000,1,FALSE)</f>
        <v>28578</v>
      </c>
      <c r="K170" s="10" t="str">
        <f>VLOOKUP(D170,[1]Sheet1!$A$2:$R$4000,4,FALSE)</f>
        <v>Libramiento 0206-01-01-0010-6371</v>
      </c>
      <c r="L170" s="49" t="str">
        <f>VLOOKUP(D170,[1]Sheet1!$A$2:$S$4000,5,FALSE)</f>
        <v>PAGO SUM. ALIM. ESC. PROG. JEE. CORRESP. A LOS MESES AGOSTO Y SEPTIEMBRE 2017, S/FACTS. NCF: 00011 Y 00012, CARTAS COMPROMISO NOS. 00781, 00796,00783 Y 00777. OC. 5619 Y 7156.</v>
      </c>
      <c r="M170" s="53">
        <f>VLOOKUP(D170,[1]Sheet1!$A$2:$S$4000,16,FALSE)</f>
        <v>465690</v>
      </c>
    </row>
    <row r="171" spans="2:13" s="10" customFormat="1" ht="33" x14ac:dyDescent="0.2">
      <c r="B171" s="31">
        <v>156</v>
      </c>
      <c r="C171" s="37">
        <v>43193</v>
      </c>
      <c r="D171" s="44">
        <v>28578</v>
      </c>
      <c r="E171" s="11" t="s">
        <v>13</v>
      </c>
      <c r="F171" s="11">
        <v>0</v>
      </c>
      <c r="G171" s="11">
        <v>465690</v>
      </c>
      <c r="H171" s="21">
        <f t="shared" si="2"/>
        <v>777871955.14999986</v>
      </c>
      <c r="J171" s="10">
        <f>VLOOKUP(D171,[1]Sheet1!$A$2:$R$4000,1,FALSE)</f>
        <v>28578</v>
      </c>
      <c r="K171" s="10" t="str">
        <f>VLOOKUP(D171,[1]Sheet1!$A$2:$R$4000,4,FALSE)</f>
        <v>Libramiento 0206-01-01-0010-6371</v>
      </c>
      <c r="L171" s="49" t="str">
        <f>VLOOKUP(D171,[1]Sheet1!$A$2:$S$4000,5,FALSE)</f>
        <v>PAGO SUM. ALIM. ESC. PROG. JEE. CORRESP. A LOS MESES AGOSTO Y SEPTIEMBRE 2017, S/FACTS. NCF: 00011 Y 00012, CARTAS COMPROMISO NOS. 00781, 00796,00783 Y 00777. OC. 5619 Y 7156.</v>
      </c>
      <c r="M171" s="53">
        <f>VLOOKUP(D171,[1]Sheet1!$A$2:$S$4000,16,FALSE)</f>
        <v>465690</v>
      </c>
    </row>
    <row r="172" spans="2:13" s="10" customFormat="1" ht="49.5" x14ac:dyDescent="0.2">
      <c r="B172" s="31">
        <v>157</v>
      </c>
      <c r="C172" s="37">
        <v>43193</v>
      </c>
      <c r="D172" s="44">
        <v>28577</v>
      </c>
      <c r="E172" s="11" t="s">
        <v>13</v>
      </c>
      <c r="F172" s="11">
        <v>0</v>
      </c>
      <c r="G172" s="11">
        <v>250166.39999999999</v>
      </c>
      <c r="H172" s="21">
        <f t="shared" si="2"/>
        <v>777621788.74999988</v>
      </c>
      <c r="J172" s="10">
        <f>VLOOKUP(D172,[1]Sheet1!$A$2:$R$4000,1,FALSE)</f>
        <v>28577</v>
      </c>
      <c r="K172" s="10" t="str">
        <f>VLOOKUP(D172,[1]Sheet1!$A$2:$R$4000,4,FALSE)</f>
        <v>Libramiento 0206-01-01-0010-6368</v>
      </c>
      <c r="L172" s="49" t="str">
        <f>VLOOKUP(D172,[1]Sheet1!$A$2:$S$4000,5,FALSE)</f>
        <v>PAGO A FAVOR DE BANCO AGRICOLA, CEDIDO POR MARIANO JIMENEZ SANCHEZ, MEDIANTE ACTO DE ALGUACIL NO.456 D/F 25/09/2017. POR SUM. ALIM.JEE, CORRESP. AL MES DE DICIEMBRE 2017 SEGUN FACT. NCF.: 01426, CARTAS COMPROMISO NO.01886, 01887, 07197, 01882, 01784 OC 5816</v>
      </c>
      <c r="M172" s="53">
        <f>VLOOKUP(D172,[1]Sheet1!$A$2:$S$4000,16,FALSE)</f>
        <v>54384</v>
      </c>
    </row>
    <row r="173" spans="2:13" s="10" customFormat="1" ht="49.5" x14ac:dyDescent="0.2">
      <c r="B173" s="31">
        <v>158</v>
      </c>
      <c r="C173" s="37">
        <v>43193</v>
      </c>
      <c r="D173" s="44">
        <v>28577</v>
      </c>
      <c r="E173" s="11" t="s">
        <v>13</v>
      </c>
      <c r="F173" s="11">
        <v>0</v>
      </c>
      <c r="G173" s="11">
        <v>1033296</v>
      </c>
      <c r="H173" s="21">
        <f t="shared" si="2"/>
        <v>776588492.74999988</v>
      </c>
      <c r="J173" s="10">
        <f>VLOOKUP(D173,[1]Sheet1!$A$2:$R$4000,1,FALSE)</f>
        <v>28577</v>
      </c>
      <c r="K173" s="10" t="str">
        <f>VLOOKUP(D173,[1]Sheet1!$A$2:$R$4000,4,FALSE)</f>
        <v>Libramiento 0206-01-01-0010-6368</v>
      </c>
      <c r="L173" s="49" t="str">
        <f>VLOOKUP(D173,[1]Sheet1!$A$2:$S$4000,5,FALSE)</f>
        <v>PAGO A FAVOR DE BANCO AGRICOLA, CEDIDO POR MARIANO JIMENEZ SANCHEZ, MEDIANTE ACTO DE ALGUACIL NO.456 D/F 25/09/2017. POR SUM. ALIM.JEE, CORRESP. AL MES DE DICIEMBRE 2017 SEGUN FACT. NCF.: 01426, CARTAS COMPROMISO NO.01886, 01887, 07197, 01882, 01784 OC 5816</v>
      </c>
      <c r="M173" s="53">
        <f>VLOOKUP(D173,[1]Sheet1!$A$2:$S$4000,16,FALSE)</f>
        <v>54384</v>
      </c>
    </row>
    <row r="174" spans="2:13" s="10" customFormat="1" ht="49.5" x14ac:dyDescent="0.2">
      <c r="B174" s="31">
        <v>159</v>
      </c>
      <c r="C174" s="37">
        <v>43193</v>
      </c>
      <c r="D174" s="44">
        <v>28576</v>
      </c>
      <c r="E174" s="11" t="s">
        <v>13</v>
      </c>
      <c r="F174" s="11">
        <v>0</v>
      </c>
      <c r="G174" s="11">
        <v>4834</v>
      </c>
      <c r="H174" s="21">
        <f t="shared" si="2"/>
        <v>776583658.74999988</v>
      </c>
      <c r="J174" s="10">
        <f>VLOOKUP(D174,[1]Sheet1!$A$2:$R$4000,1,FALSE)</f>
        <v>28576</v>
      </c>
      <c r="K174" s="10" t="str">
        <f>VLOOKUP(D174,[1]Sheet1!$A$2:$R$4000,4,FALSE)</f>
        <v>Libramiento 0206-01-01-0010-6367</v>
      </c>
      <c r="L174" s="49" t="str">
        <f>VLOOKUP(D174,[1]Sheet1!$A$2:$S$4000,5,FALSE)</f>
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</c>
      <c r="M174" s="53">
        <f>VLOOKUP(D174,[1]Sheet1!$A$2:$S$4000,16,FALSE)</f>
        <v>4834</v>
      </c>
    </row>
    <row r="175" spans="2:13" s="10" customFormat="1" ht="49.5" x14ac:dyDescent="0.2">
      <c r="B175" s="31">
        <v>160</v>
      </c>
      <c r="C175" s="37">
        <v>43193</v>
      </c>
      <c r="D175" s="44">
        <v>28576</v>
      </c>
      <c r="E175" s="11" t="s">
        <v>13</v>
      </c>
      <c r="F175" s="11">
        <v>0</v>
      </c>
      <c r="G175" s="11">
        <v>109248.4</v>
      </c>
      <c r="H175" s="21">
        <f t="shared" si="2"/>
        <v>776474410.3499999</v>
      </c>
      <c r="J175" s="10">
        <f>VLOOKUP(D175,[1]Sheet1!$A$2:$R$4000,1,FALSE)</f>
        <v>28576</v>
      </c>
      <c r="K175" s="10" t="str">
        <f>VLOOKUP(D175,[1]Sheet1!$A$2:$R$4000,4,FALSE)</f>
        <v>Libramiento 0206-01-01-0010-6367</v>
      </c>
      <c r="L175" s="49" t="str">
        <f>VLOOKUP(D175,[1]Sheet1!$A$2:$S$4000,5,FALSE)</f>
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</c>
      <c r="M175" s="53">
        <f>VLOOKUP(D175,[1]Sheet1!$A$2:$S$4000,16,FALSE)</f>
        <v>4834</v>
      </c>
    </row>
    <row r="176" spans="2:13" s="10" customFormat="1" ht="49.5" x14ac:dyDescent="0.2">
      <c r="B176" s="31">
        <v>161</v>
      </c>
      <c r="C176" s="37">
        <v>43193</v>
      </c>
      <c r="D176" s="44">
        <v>28573</v>
      </c>
      <c r="E176" s="11" t="s">
        <v>13</v>
      </c>
      <c r="F176" s="11">
        <v>0</v>
      </c>
      <c r="G176" s="11">
        <v>229889.6</v>
      </c>
      <c r="H176" s="21">
        <f t="shared" si="2"/>
        <v>776244520.74999988</v>
      </c>
      <c r="J176" s="10">
        <f>VLOOKUP(D176,[1]Sheet1!$A$2:$R$4000,1,FALSE)</f>
        <v>28573</v>
      </c>
      <c r="K176" s="10" t="str">
        <f>VLOOKUP(D176,[1]Sheet1!$A$2:$R$4000,4,FALSE)</f>
        <v>Libramiento 0206-01-01-0010-6360</v>
      </c>
      <c r="L176" s="49" t="str">
        <f>VLOOKUP(D176,[1]Sheet1!$A$2:$S$4000,5,FALSE)</f>
        <v>PAGO A FAVOR DE BANCO AGRICOLA S/ACTO NO. 789 D/F. 22/11/2017 CEDIDO POR JUAN HEDUIN GOMEZ JIMENEZ, SUM. ALIM. ESC. JEE. MESES SEPT/OCT. 2017 S/FACTS. NCF: 00027 Y 00030, NC. 24143, CARTAS COMPROMISO NOS. 04269, 08940, 04202, 04213, 04214 Y 04212, OC. 6668.</v>
      </c>
      <c r="M176" s="53">
        <f>VLOOKUP(D176,[1]Sheet1!$A$2:$S$4000,16,FALSE)</f>
        <v>49976</v>
      </c>
    </row>
    <row r="177" spans="2:13" s="10" customFormat="1" ht="49.5" x14ac:dyDescent="0.2">
      <c r="B177" s="31">
        <v>162</v>
      </c>
      <c r="C177" s="37">
        <v>43193</v>
      </c>
      <c r="D177" s="44">
        <v>28573</v>
      </c>
      <c r="E177" s="11" t="s">
        <v>13</v>
      </c>
      <c r="F177" s="11">
        <v>0</v>
      </c>
      <c r="G177" s="11">
        <v>949544</v>
      </c>
      <c r="H177" s="21">
        <f t="shared" si="2"/>
        <v>775294976.74999988</v>
      </c>
      <c r="J177" s="10">
        <f>VLOOKUP(D177,[1]Sheet1!$A$2:$R$4000,1,FALSE)</f>
        <v>28573</v>
      </c>
      <c r="K177" s="10" t="str">
        <f>VLOOKUP(D177,[1]Sheet1!$A$2:$R$4000,4,FALSE)</f>
        <v>Libramiento 0206-01-01-0010-6360</v>
      </c>
      <c r="L177" s="49" t="str">
        <f>VLOOKUP(D177,[1]Sheet1!$A$2:$S$4000,5,FALSE)</f>
        <v>PAGO A FAVOR DE BANCO AGRICOLA S/ACTO NO. 789 D/F. 22/11/2017 CEDIDO POR JUAN HEDUIN GOMEZ JIMENEZ, SUM. ALIM. ESC. JEE. MESES SEPT/OCT. 2017 S/FACTS. NCF: 00027 Y 00030, NC. 24143, CARTAS COMPROMISO NOS. 04269, 08940, 04202, 04213, 04214 Y 04212, OC. 6668.</v>
      </c>
      <c r="M177" s="53">
        <f>VLOOKUP(D177,[1]Sheet1!$A$2:$S$4000,16,FALSE)</f>
        <v>49976</v>
      </c>
    </row>
    <row r="178" spans="2:13" s="10" customFormat="1" ht="33" x14ac:dyDescent="0.2">
      <c r="B178" s="31">
        <v>163</v>
      </c>
      <c r="C178" s="37">
        <v>43193</v>
      </c>
      <c r="D178" s="44">
        <v>28569</v>
      </c>
      <c r="E178" s="11" t="s">
        <v>13</v>
      </c>
      <c r="F178" s="11">
        <v>0</v>
      </c>
      <c r="G178" s="11">
        <v>26312</v>
      </c>
      <c r="H178" s="21">
        <f t="shared" si="2"/>
        <v>775268664.74999988</v>
      </c>
      <c r="J178" s="10">
        <f>VLOOKUP(D178,[1]Sheet1!$A$2:$R$4000,1,FALSE)</f>
        <v>28569</v>
      </c>
      <c r="K178" s="10" t="str">
        <f>VLOOKUP(D178,[1]Sheet1!$A$2:$R$4000,4,FALSE)</f>
        <v>Libramiento 0206-01-01-0010-6351</v>
      </c>
      <c r="L178" s="49" t="str">
        <f>VLOOKUP(D178,[1]Sheet1!$A$2:$S$4000,5,FALSE)</f>
        <v>PAGO SUM. ALIM. ESC. JEE. CORRESP. AL MES DE DICIEMBRE 2017, SEGUN FACT. NCF.: 00071, CARTA COMPROMISO NO. 01751, 01743, 01752. OC 5772.</v>
      </c>
      <c r="M178" s="53">
        <f>VLOOKUP(D178,[1]Sheet1!$A$2:$S$4000,16,FALSE)</f>
        <v>108680</v>
      </c>
    </row>
    <row r="179" spans="2:13" s="10" customFormat="1" ht="33" x14ac:dyDescent="0.2">
      <c r="B179" s="31">
        <v>164</v>
      </c>
      <c r="C179" s="37">
        <v>43193</v>
      </c>
      <c r="D179" s="44">
        <v>28569</v>
      </c>
      <c r="E179" s="11" t="s">
        <v>13</v>
      </c>
      <c r="F179" s="11">
        <v>0</v>
      </c>
      <c r="G179" s="11">
        <v>108680</v>
      </c>
      <c r="H179" s="21">
        <f t="shared" si="2"/>
        <v>775159984.74999988</v>
      </c>
      <c r="J179" s="10">
        <f>VLOOKUP(D179,[1]Sheet1!$A$2:$R$4000,1,FALSE)</f>
        <v>28569</v>
      </c>
      <c r="K179" s="10" t="str">
        <f>VLOOKUP(D179,[1]Sheet1!$A$2:$R$4000,4,FALSE)</f>
        <v>Libramiento 0206-01-01-0010-6351</v>
      </c>
      <c r="L179" s="49" t="str">
        <f>VLOOKUP(D179,[1]Sheet1!$A$2:$S$4000,5,FALSE)</f>
        <v>PAGO SUM. ALIM. ESC. JEE. CORRESP. AL MES DE DICIEMBRE 2017, SEGUN FACT. NCF.: 00071, CARTA COMPROMISO NO. 01751, 01743, 01752. OC 5772.</v>
      </c>
      <c r="M179" s="53">
        <f>VLOOKUP(D179,[1]Sheet1!$A$2:$S$4000,16,FALSE)</f>
        <v>108680</v>
      </c>
    </row>
    <row r="180" spans="2:13" s="10" customFormat="1" ht="33" x14ac:dyDescent="0.2">
      <c r="B180" s="31">
        <v>165</v>
      </c>
      <c r="C180" s="37">
        <v>43193</v>
      </c>
      <c r="D180" s="44">
        <v>28568</v>
      </c>
      <c r="E180" s="11" t="s">
        <v>13</v>
      </c>
      <c r="F180" s="11">
        <v>0</v>
      </c>
      <c r="G180" s="11">
        <v>31758.11</v>
      </c>
      <c r="H180" s="21">
        <f t="shared" si="2"/>
        <v>775128226.63999987</v>
      </c>
      <c r="J180" s="10">
        <f>VLOOKUP(D180,[1]Sheet1!$A$2:$R$4000,1,FALSE)</f>
        <v>28568</v>
      </c>
      <c r="K180" s="10" t="str">
        <f>VLOOKUP(D180,[1]Sheet1!$A$2:$R$4000,4,FALSE)</f>
        <v>Libramiento 0206-01-01-0010-6349</v>
      </c>
      <c r="L180" s="49" t="str">
        <f>VLOOKUP(D180,[1]Sheet1!$A$2:$S$4000,5,FALSE)</f>
        <v>PAGO POR SUM. DE ALIM. ESC. PAE REAL, CORRESP. AL MESDE NOV. 2017, SEGÚN FACTS. NOS. 00033 Y NC 00033 CONTRATO NO. 288/17 Y OC 6003, MENOS ANTICIPO</v>
      </c>
      <c r="M180" s="53">
        <f>VLOOKUP(D180,[1]Sheet1!$A$2:$S$4000,16,FALSE)</f>
        <v>637394.39</v>
      </c>
    </row>
    <row r="181" spans="2:13" s="10" customFormat="1" ht="33" x14ac:dyDescent="0.2">
      <c r="B181" s="31">
        <v>166</v>
      </c>
      <c r="C181" s="37">
        <v>43193</v>
      </c>
      <c r="D181" s="44">
        <v>28568</v>
      </c>
      <c r="E181" s="11" t="s">
        <v>13</v>
      </c>
      <c r="F181" s="11">
        <v>0</v>
      </c>
      <c r="G181" s="11">
        <v>637394.39</v>
      </c>
      <c r="H181" s="21">
        <f t="shared" si="2"/>
        <v>774490832.24999988</v>
      </c>
      <c r="J181" s="10">
        <f>VLOOKUP(D181,[1]Sheet1!$A$2:$R$4000,1,FALSE)</f>
        <v>28568</v>
      </c>
      <c r="K181" s="10" t="str">
        <f>VLOOKUP(D181,[1]Sheet1!$A$2:$R$4000,4,FALSE)</f>
        <v>Libramiento 0206-01-01-0010-6349</v>
      </c>
      <c r="L181" s="49" t="str">
        <f>VLOOKUP(D181,[1]Sheet1!$A$2:$S$4000,5,FALSE)</f>
        <v>PAGO POR SUM. DE ALIM. ESC. PAE REAL, CORRESP. AL MESDE NOV. 2017, SEGÚN FACTS. NOS. 00033 Y NC 00033 CONTRATO NO. 288/17 Y OC 6003, MENOS ANTICIPO</v>
      </c>
      <c r="M181" s="53">
        <f>VLOOKUP(D181,[1]Sheet1!$A$2:$S$4000,16,FALSE)</f>
        <v>637394.39</v>
      </c>
    </row>
    <row r="182" spans="2:13" s="10" customFormat="1" ht="49.5" x14ac:dyDescent="0.2">
      <c r="B182" s="31">
        <v>167</v>
      </c>
      <c r="C182" s="37">
        <v>43193</v>
      </c>
      <c r="D182" s="44">
        <v>28567</v>
      </c>
      <c r="E182" s="11" t="s">
        <v>13</v>
      </c>
      <c r="F182" s="11">
        <v>0</v>
      </c>
      <c r="G182" s="11">
        <v>609555.19999999995</v>
      </c>
      <c r="H182" s="21">
        <f t="shared" si="2"/>
        <v>773881277.04999983</v>
      </c>
      <c r="J182" s="10">
        <f>VLOOKUP(D182,[1]Sheet1!$A$2:$R$4000,1,FALSE)</f>
        <v>28567</v>
      </c>
      <c r="K182" s="10" t="str">
        <f>VLOOKUP(D182,[1]Sheet1!$A$2:$R$4000,4,FALSE)</f>
        <v>Libramiento 0206-01-01-0010-6336</v>
      </c>
      <c r="L182" s="49" t="str">
        <f>VLOOKUP(D182,[1]Sheet1!$A$2:$S$4000,5,FALSE)</f>
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</c>
      <c r="M182" s="53">
        <f>VLOOKUP(D182,[1]Sheet1!$A$2:$S$4000,16,FALSE)</f>
        <v>477043.20000000001</v>
      </c>
    </row>
    <row r="183" spans="2:13" s="10" customFormat="1" ht="49.5" x14ac:dyDescent="0.2">
      <c r="B183" s="31">
        <v>168</v>
      </c>
      <c r="C183" s="37">
        <v>43193</v>
      </c>
      <c r="D183" s="44">
        <v>28567</v>
      </c>
      <c r="E183" s="11" t="s">
        <v>13</v>
      </c>
      <c r="F183" s="11">
        <v>0</v>
      </c>
      <c r="G183" s="11">
        <v>2517728</v>
      </c>
      <c r="H183" s="21">
        <f t="shared" si="2"/>
        <v>771363549.04999983</v>
      </c>
      <c r="J183" s="10">
        <f>VLOOKUP(D183,[1]Sheet1!$A$2:$R$4000,1,FALSE)</f>
        <v>28567</v>
      </c>
      <c r="K183" s="10" t="str">
        <f>VLOOKUP(D183,[1]Sheet1!$A$2:$R$4000,4,FALSE)</f>
        <v>Libramiento 0206-01-01-0010-6336</v>
      </c>
      <c r="L183" s="49" t="str">
        <f>VLOOKUP(D183,[1]Sheet1!$A$2:$S$4000,5,FALSE)</f>
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</c>
      <c r="M183" s="53">
        <f>VLOOKUP(D183,[1]Sheet1!$A$2:$S$4000,16,FALSE)</f>
        <v>477043.20000000001</v>
      </c>
    </row>
    <row r="184" spans="2:13" s="10" customFormat="1" ht="49.5" x14ac:dyDescent="0.2">
      <c r="B184" s="31">
        <v>169</v>
      </c>
      <c r="C184" s="37">
        <v>43193</v>
      </c>
      <c r="D184" s="44">
        <v>28565</v>
      </c>
      <c r="E184" s="11" t="s">
        <v>13</v>
      </c>
      <c r="F184" s="11">
        <v>0</v>
      </c>
      <c r="G184" s="11">
        <v>9568</v>
      </c>
      <c r="H184" s="21">
        <f t="shared" si="2"/>
        <v>771353981.04999983</v>
      </c>
      <c r="J184" s="10">
        <f>VLOOKUP(D184,[1]Sheet1!$A$2:$R$4000,1,FALSE)</f>
        <v>28565</v>
      </c>
      <c r="K184" s="10" t="str">
        <f>VLOOKUP(D184,[1]Sheet1!$A$2:$R$4000,4,FALSE)</f>
        <v>Libramiento 0206-01-01-0010-6324</v>
      </c>
      <c r="L184" s="49" t="str">
        <f>VLOOKUP(D184,[1]Sheet1!$A$2:$S$4000,5,FALSE)</f>
        <v>PAGO A FAVOR DE PROMIPYME S/ACTO 09/2018 D/F. 02/02/2018 CEDIDO POR ESPIRITU GOURMET COMIDAS EMPRESRIALES SRL, SUM. ALIM. ESC. JEE. CORRESP. AL MES DICIEMBRE 2017, S/FACT. NCF: 00016, CARTA COMPROMISO NO. 04845, OC. 5958.</v>
      </c>
      <c r="M184" s="53">
        <f>VLOOKUP(D184,[1]Sheet1!$A$2:$S$4000,16,FALSE)</f>
        <v>216236.79999999999</v>
      </c>
    </row>
    <row r="185" spans="2:13" s="10" customFormat="1" ht="49.5" x14ac:dyDescent="0.2">
      <c r="B185" s="31">
        <v>170</v>
      </c>
      <c r="C185" s="37">
        <v>43193</v>
      </c>
      <c r="D185" s="44">
        <v>28565</v>
      </c>
      <c r="E185" s="11" t="s">
        <v>13</v>
      </c>
      <c r="F185" s="11">
        <v>0</v>
      </c>
      <c r="G185" s="11">
        <v>216236.79999999999</v>
      </c>
      <c r="H185" s="21">
        <f t="shared" si="2"/>
        <v>771137744.24999988</v>
      </c>
      <c r="J185" s="10">
        <f>VLOOKUP(D185,[1]Sheet1!$A$2:$R$4000,1,FALSE)</f>
        <v>28565</v>
      </c>
      <c r="K185" s="10" t="str">
        <f>VLOOKUP(D185,[1]Sheet1!$A$2:$R$4000,4,FALSE)</f>
        <v>Libramiento 0206-01-01-0010-6324</v>
      </c>
      <c r="L185" s="49" t="str">
        <f>VLOOKUP(D185,[1]Sheet1!$A$2:$S$4000,5,FALSE)</f>
        <v>PAGO A FAVOR DE PROMIPYME S/ACTO 09/2018 D/F. 02/02/2018 CEDIDO POR ESPIRITU GOURMET COMIDAS EMPRESRIALES SRL, SUM. ALIM. ESC. JEE. CORRESP. AL MES DICIEMBRE 2017, S/FACT. NCF: 00016, CARTA COMPROMISO NO. 04845, OC. 5958.</v>
      </c>
      <c r="M185" s="53">
        <f>VLOOKUP(D185,[1]Sheet1!$A$2:$S$4000,16,FALSE)</f>
        <v>216236.79999999999</v>
      </c>
    </row>
    <row r="186" spans="2:13" s="10" customFormat="1" ht="49.5" x14ac:dyDescent="0.2">
      <c r="B186" s="31">
        <v>171</v>
      </c>
      <c r="C186" s="37">
        <v>43193</v>
      </c>
      <c r="D186" s="44">
        <v>28564</v>
      </c>
      <c r="E186" s="11" t="s">
        <v>13</v>
      </c>
      <c r="F186" s="11">
        <v>0</v>
      </c>
      <c r="G186" s="11">
        <v>36678</v>
      </c>
      <c r="H186" s="21">
        <f t="shared" si="2"/>
        <v>771101066.24999988</v>
      </c>
      <c r="J186" s="10">
        <f>VLOOKUP(D186,[1]Sheet1!$A$2:$R$4000,1,FALSE)</f>
        <v>28564</v>
      </c>
      <c r="K186" s="10" t="str">
        <f>VLOOKUP(D186,[1]Sheet1!$A$2:$R$4000,4,FALSE)</f>
        <v>Libramiento 0206-01-01-0010-6320</v>
      </c>
      <c r="L186" s="49" t="str">
        <f>VLOOKUP(D186,[1]Sheet1!$A$2:$S$4000,5,FALSE)</f>
        <v>PAGO A FAVOR DE BANCO AGRICOLA, CEDIDO POR BOX PRESTIGE SRL MEDIANTE ACTO NO.530 D/F 10/10/17, POR SUM. DE ALIM. ESC. JEE. CORRESP. AL MES DE DICIEMBRE 2017, S/FACT. 00057. CARTAS COMPROMISO 03502, 08210, 03505, 08211, 03500 Y 10064. OC 5714</v>
      </c>
      <c r="M186" s="53">
        <f>VLOOKUP(D186,[1]Sheet1!$A$2:$S$4000,16,FALSE)</f>
        <v>828922.8</v>
      </c>
    </row>
    <row r="187" spans="2:13" s="10" customFormat="1" ht="49.5" x14ac:dyDescent="0.2">
      <c r="B187" s="31">
        <v>172</v>
      </c>
      <c r="C187" s="37">
        <v>43193</v>
      </c>
      <c r="D187" s="44">
        <v>28564</v>
      </c>
      <c r="E187" s="11" t="s">
        <v>13</v>
      </c>
      <c r="F187" s="11">
        <v>0</v>
      </c>
      <c r="G187" s="11">
        <v>828922.8</v>
      </c>
      <c r="H187" s="21">
        <f t="shared" si="2"/>
        <v>770272143.44999993</v>
      </c>
      <c r="J187" s="10">
        <f>VLOOKUP(D187,[1]Sheet1!$A$2:$R$4000,1,FALSE)</f>
        <v>28564</v>
      </c>
      <c r="K187" s="10" t="str">
        <f>VLOOKUP(D187,[1]Sheet1!$A$2:$R$4000,4,FALSE)</f>
        <v>Libramiento 0206-01-01-0010-6320</v>
      </c>
      <c r="L187" s="49" t="str">
        <f>VLOOKUP(D187,[1]Sheet1!$A$2:$S$4000,5,FALSE)</f>
        <v>PAGO A FAVOR DE BANCO AGRICOLA, CEDIDO POR BOX PRESTIGE SRL MEDIANTE ACTO NO.530 D/F 10/10/17, POR SUM. DE ALIM. ESC. JEE. CORRESP. AL MES DE DICIEMBRE 2017, S/FACT. 00057. CARTAS COMPROMISO 03502, 08210, 03505, 08211, 03500 Y 10064. OC 5714</v>
      </c>
      <c r="M187" s="53">
        <f>VLOOKUP(D187,[1]Sheet1!$A$2:$S$4000,16,FALSE)</f>
        <v>828922.8</v>
      </c>
    </row>
    <row r="188" spans="2:13" s="10" customFormat="1" ht="49.5" x14ac:dyDescent="0.2">
      <c r="B188" s="31">
        <v>173</v>
      </c>
      <c r="C188" s="37">
        <v>43193</v>
      </c>
      <c r="D188" s="44">
        <v>28563</v>
      </c>
      <c r="E188" s="11" t="s">
        <v>13</v>
      </c>
      <c r="F188" s="11">
        <v>0</v>
      </c>
      <c r="G188" s="11">
        <v>24124</v>
      </c>
      <c r="H188" s="21">
        <f t="shared" si="2"/>
        <v>770248019.44999993</v>
      </c>
      <c r="J188" s="10">
        <f>VLOOKUP(D188,[1]Sheet1!$A$2:$R$4000,1,FALSE)</f>
        <v>28563</v>
      </c>
      <c r="K188" s="10" t="str">
        <f>VLOOKUP(D188,[1]Sheet1!$A$2:$R$4000,4,FALSE)</f>
        <v>Libramiento 0206-01-01-0010-6313</v>
      </c>
      <c r="L188" s="49" t="str">
        <f>VLOOKUP(D188,[1]Sheet1!$A$2:$S$4000,5,FALSE)</f>
        <v>PAGO A FAVOR DE BANCO AGRICOLA, CEDIDO POR JACONVI, SRL, MEDIANTE ACTO DE ALGUACIL NO. 1698/17 D/F 17/10/2017. POR SUM. ALIM. ESC. JEE, CORRESP. AL MES DIC. 2017, SEGUN FACT. NCF 00031. CARTAS COMPROMISO NO. 04761, 04759, 04757, 04785, 09206, 04762 OC 5789.</v>
      </c>
      <c r="M188" s="53">
        <f>VLOOKUP(D188,[1]Sheet1!$A$2:$S$4000,16,FALSE)</f>
        <v>545202.4</v>
      </c>
    </row>
    <row r="189" spans="2:13" s="10" customFormat="1" ht="49.5" x14ac:dyDescent="0.2">
      <c r="B189" s="31">
        <v>174</v>
      </c>
      <c r="C189" s="37">
        <v>43193</v>
      </c>
      <c r="D189" s="44">
        <v>28563</v>
      </c>
      <c r="E189" s="11" t="s">
        <v>13</v>
      </c>
      <c r="F189" s="11">
        <v>0</v>
      </c>
      <c r="G189" s="11">
        <v>545202.4</v>
      </c>
      <c r="H189" s="21">
        <f t="shared" si="2"/>
        <v>769702817.04999995</v>
      </c>
      <c r="J189" s="10">
        <f>VLOOKUP(D189,[1]Sheet1!$A$2:$R$4000,1,FALSE)</f>
        <v>28563</v>
      </c>
      <c r="K189" s="10" t="str">
        <f>VLOOKUP(D189,[1]Sheet1!$A$2:$R$4000,4,FALSE)</f>
        <v>Libramiento 0206-01-01-0010-6313</v>
      </c>
      <c r="L189" s="49" t="str">
        <f>VLOOKUP(D189,[1]Sheet1!$A$2:$S$4000,5,FALSE)</f>
        <v>PAGO A FAVOR DE BANCO AGRICOLA, CEDIDO POR JACONVI, SRL, MEDIANTE ACTO DE ALGUACIL NO. 1698/17 D/F 17/10/2017. POR SUM. ALIM. ESC. JEE, CORRESP. AL MES DIC. 2017, SEGUN FACT. NCF 00031. CARTAS COMPROMISO NO. 04761, 04759, 04757, 04785, 09206, 04762 OC 5789.</v>
      </c>
      <c r="M189" s="53">
        <f>VLOOKUP(D189,[1]Sheet1!$A$2:$S$4000,16,FALSE)</f>
        <v>545202.4</v>
      </c>
    </row>
    <row r="190" spans="2:13" s="10" customFormat="1" ht="49.5" x14ac:dyDescent="0.2">
      <c r="B190" s="31">
        <v>175</v>
      </c>
      <c r="C190" s="37">
        <v>43193</v>
      </c>
      <c r="D190" s="44">
        <v>28559</v>
      </c>
      <c r="E190" s="11" t="s">
        <v>13</v>
      </c>
      <c r="F190" s="11">
        <v>0</v>
      </c>
      <c r="G190" s="11">
        <v>266684</v>
      </c>
      <c r="H190" s="21">
        <f t="shared" si="2"/>
        <v>769436133.04999995</v>
      </c>
      <c r="J190" s="10">
        <f>VLOOKUP(D190,[1]Sheet1!$A$2:$R$4000,1,FALSE)</f>
        <v>28559</v>
      </c>
      <c r="K190" s="10" t="str">
        <f>VLOOKUP(D190,[1]Sheet1!$A$2:$R$4000,4,FALSE)</f>
        <v>Libramiento 0206-01-01-0010-6301</v>
      </c>
      <c r="L190" s="49" t="str">
        <f>VLOOKUP(D190,[1]Sheet1!$A$2:$S$4000,5,FALSE)</f>
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</c>
      <c r="M190" s="53">
        <f>VLOOKUP(D190,[1]Sheet1!$A$2:$S$4000,16,FALSE)</f>
        <v>195173.6</v>
      </c>
    </row>
    <row r="191" spans="2:13" s="10" customFormat="1" ht="49.5" x14ac:dyDescent="0.2">
      <c r="B191" s="31">
        <v>176</v>
      </c>
      <c r="C191" s="37">
        <v>43193</v>
      </c>
      <c r="D191" s="44">
        <v>28559</v>
      </c>
      <c r="E191" s="11" t="s">
        <v>13</v>
      </c>
      <c r="F191" s="11">
        <v>0</v>
      </c>
      <c r="G191" s="11">
        <v>6027058.4000000004</v>
      </c>
      <c r="H191" s="21">
        <f t="shared" si="2"/>
        <v>763409074.64999998</v>
      </c>
      <c r="J191" s="10">
        <f>VLOOKUP(D191,[1]Sheet1!$A$2:$R$4000,1,FALSE)</f>
        <v>28559</v>
      </c>
      <c r="K191" s="10" t="str">
        <f>VLOOKUP(D191,[1]Sheet1!$A$2:$R$4000,4,FALSE)</f>
        <v>Libramiento 0206-01-01-0010-6301</v>
      </c>
      <c r="L191" s="49" t="str">
        <f>VLOOKUP(D191,[1]Sheet1!$A$2:$S$4000,5,FALSE)</f>
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</c>
      <c r="M191" s="53">
        <f>VLOOKUP(D191,[1]Sheet1!$A$2:$S$4000,16,FALSE)</f>
        <v>195173.6</v>
      </c>
    </row>
    <row r="192" spans="2:13" s="10" customFormat="1" ht="49.5" x14ac:dyDescent="0.2">
      <c r="B192" s="31">
        <v>177</v>
      </c>
      <c r="C192" s="37">
        <v>43193</v>
      </c>
      <c r="D192" s="44">
        <v>28554</v>
      </c>
      <c r="E192" s="11" t="s">
        <v>13</v>
      </c>
      <c r="F192" s="11">
        <v>0</v>
      </c>
      <c r="G192" s="11">
        <v>338928</v>
      </c>
      <c r="H192" s="21">
        <f t="shared" si="2"/>
        <v>763070146.64999998</v>
      </c>
      <c r="J192" s="10">
        <f>VLOOKUP(D192,[1]Sheet1!$A$2:$R$4000,1,FALSE)</f>
        <v>28554</v>
      </c>
      <c r="K192" s="10" t="str">
        <f>VLOOKUP(D192,[1]Sheet1!$A$2:$R$4000,4,FALSE)</f>
        <v>Libramiento 0206-01-01-0010-6227</v>
      </c>
      <c r="L192" s="49" t="str">
        <f>VLOOKUP(D192,[1]Sheet1!$A$2:$S$4000,5,FALSE)</f>
        <v>PAGO SUM. ALIM. ESC. JEE. CORRESP. AL MES NOVIEMBRE 2017, SEGUN FACT. NCF.: 00017, CARTA COMPROMISO NO. 02760, 02560, 02715, 02553, 02747, 02570, 02569, 02565, 02556, 07607, 10966, 02562, 02550, 02557, OC 5999</v>
      </c>
      <c r="M192" s="53">
        <f>VLOOKUP(D192,[1]Sheet1!$A$2:$S$4000,16,FALSE)</f>
        <v>1399920</v>
      </c>
    </row>
    <row r="193" spans="2:13" s="10" customFormat="1" ht="49.5" x14ac:dyDescent="0.2">
      <c r="B193" s="31">
        <v>178</v>
      </c>
      <c r="C193" s="37">
        <v>43193</v>
      </c>
      <c r="D193" s="44">
        <v>28554</v>
      </c>
      <c r="E193" s="11" t="s">
        <v>13</v>
      </c>
      <c r="F193" s="11">
        <v>0</v>
      </c>
      <c r="G193" s="11">
        <v>1399920</v>
      </c>
      <c r="H193" s="21">
        <f t="shared" si="2"/>
        <v>761670226.64999998</v>
      </c>
      <c r="J193" s="10">
        <f>VLOOKUP(D193,[1]Sheet1!$A$2:$R$4000,1,FALSE)</f>
        <v>28554</v>
      </c>
      <c r="K193" s="10" t="str">
        <f>VLOOKUP(D193,[1]Sheet1!$A$2:$R$4000,4,FALSE)</f>
        <v>Libramiento 0206-01-01-0010-6227</v>
      </c>
      <c r="L193" s="49" t="str">
        <f>VLOOKUP(D193,[1]Sheet1!$A$2:$S$4000,5,FALSE)</f>
        <v>PAGO SUM. ALIM. ESC. JEE. CORRESP. AL MES NOVIEMBRE 2017, SEGUN FACT. NCF.: 00017, CARTA COMPROMISO NO. 02760, 02560, 02715, 02553, 02747, 02570, 02569, 02565, 02556, 07607, 10966, 02562, 02550, 02557, OC 5999</v>
      </c>
      <c r="M193" s="53">
        <f>VLOOKUP(D193,[1]Sheet1!$A$2:$S$4000,16,FALSE)</f>
        <v>1399920</v>
      </c>
    </row>
    <row r="194" spans="2:13" s="10" customFormat="1" ht="49.5" x14ac:dyDescent="0.2">
      <c r="B194" s="31">
        <v>179</v>
      </c>
      <c r="C194" s="37">
        <v>43193</v>
      </c>
      <c r="D194" s="44">
        <v>28552</v>
      </c>
      <c r="E194" s="11" t="s">
        <v>13</v>
      </c>
      <c r="F194" s="11">
        <v>0</v>
      </c>
      <c r="G194" s="11">
        <v>420384.8</v>
      </c>
      <c r="H194" s="21">
        <f t="shared" si="2"/>
        <v>761249841.85000002</v>
      </c>
      <c r="J194" s="10">
        <f>VLOOKUP(D194,[1]Sheet1!$A$2:$R$4000,1,FALSE)</f>
        <v>28552</v>
      </c>
      <c r="K194" s="10" t="str">
        <f>VLOOKUP(D194,[1]Sheet1!$A$2:$R$4000,4,FALSE)</f>
        <v>Libramiento 0206-01-01-0010-6165</v>
      </c>
      <c r="L194" s="49" t="str">
        <f>VLOOKUP(D194,[1]Sheet1!$A$2:$S$4000,5,FALSE)</f>
        <v>P/ AL BCO AGRICOLA CEDIDO POR DORCA REYNOSO NUÑEZ ACTO NO.631 D/F 30/10/17 AGOSTO,SEPT,OCT. Y NOV./17 CARTAS COMP.2694,2775,2663,2666,2667,2670,2671,2656 2657,2761,2668,Y AL SUPLIDOR .2689,SUM.ALIM.JEE,FTS. 00040,41,42,44 N/C.00001,00002 OC.6056 Y 6763.</v>
      </c>
      <c r="M194" s="53">
        <f>VLOOKUP(D194,[1]Sheet1!$A$2:$S$4000,16,FALSE)</f>
        <v>1693812</v>
      </c>
    </row>
    <row r="195" spans="2:13" s="10" customFormat="1" ht="49.5" x14ac:dyDescent="0.2">
      <c r="B195" s="31">
        <v>180</v>
      </c>
      <c r="C195" s="37">
        <v>43193</v>
      </c>
      <c r="D195" s="44">
        <v>28552</v>
      </c>
      <c r="E195" s="11" t="s">
        <v>13</v>
      </c>
      <c r="F195" s="11">
        <v>0</v>
      </c>
      <c r="G195" s="11">
        <v>1736372</v>
      </c>
      <c r="H195" s="21">
        <f t="shared" si="2"/>
        <v>759513469.85000002</v>
      </c>
      <c r="J195" s="10">
        <f>VLOOKUP(D195,[1]Sheet1!$A$2:$R$4000,1,FALSE)</f>
        <v>28552</v>
      </c>
      <c r="K195" s="10" t="str">
        <f>VLOOKUP(D195,[1]Sheet1!$A$2:$R$4000,4,FALSE)</f>
        <v>Libramiento 0206-01-01-0010-6165</v>
      </c>
      <c r="L195" s="49" t="str">
        <f>VLOOKUP(D195,[1]Sheet1!$A$2:$S$4000,5,FALSE)</f>
        <v>P/ AL BCO AGRICOLA CEDIDO POR DORCA REYNOSO NUÑEZ ACTO NO.631 D/F 30/10/17 AGOSTO,SEPT,OCT. Y NOV./17 CARTAS COMP.2694,2775,2663,2666,2667,2670,2671,2656 2657,2761,2668,Y AL SUPLIDOR .2689,SUM.ALIM.JEE,FTS. 00040,41,42,44 N/C.00001,00002 OC.6056 Y 6763.</v>
      </c>
      <c r="M195" s="53">
        <f>VLOOKUP(D195,[1]Sheet1!$A$2:$S$4000,16,FALSE)</f>
        <v>1693812</v>
      </c>
    </row>
    <row r="196" spans="2:13" s="10" customFormat="1" ht="33" x14ac:dyDescent="0.2">
      <c r="B196" s="31">
        <v>181</v>
      </c>
      <c r="C196" s="37">
        <v>43193</v>
      </c>
      <c r="D196" s="44">
        <v>28608</v>
      </c>
      <c r="E196" s="11" t="s">
        <v>13</v>
      </c>
      <c r="F196" s="11">
        <v>0</v>
      </c>
      <c r="G196" s="11">
        <v>66516</v>
      </c>
      <c r="H196" s="21">
        <f t="shared" si="2"/>
        <v>759446953.85000002</v>
      </c>
      <c r="J196" s="10">
        <f>VLOOKUP(D196,[1]Sheet1!$A$2:$R$4000,1,FALSE)</f>
        <v>28608</v>
      </c>
      <c r="K196" s="10" t="str">
        <f>VLOOKUP(D196,[1]Sheet1!$A$2:$R$4000,4,FALSE)</f>
        <v>Libramiento 0206-01-01-0010-6555</v>
      </c>
      <c r="L196" s="49" t="str">
        <f>VLOOKUP(D196,[1]Sheet1!$A$2:$S$4000,5,FALSE)</f>
        <v>PAGO SUM. ALIM. ESC. JEE. CORRESP. AL MES DIC. 2017, SEGUN FACT. NCF.: 00711, CARTA COMPROMISO NO. 02773, OC 6011</v>
      </c>
      <c r="M196" s="53">
        <f>VLOOKUP(D196,[1]Sheet1!$A$2:$S$4000,16,FALSE)</f>
        <v>14460</v>
      </c>
    </row>
    <row r="197" spans="2:13" s="10" customFormat="1" ht="33" x14ac:dyDescent="0.2">
      <c r="B197" s="31">
        <v>182</v>
      </c>
      <c r="C197" s="37">
        <v>43193</v>
      </c>
      <c r="D197" s="44">
        <v>28608</v>
      </c>
      <c r="E197" s="11" t="s">
        <v>13</v>
      </c>
      <c r="F197" s="11">
        <v>0</v>
      </c>
      <c r="G197" s="11">
        <v>274740</v>
      </c>
      <c r="H197" s="21">
        <f t="shared" si="2"/>
        <v>759172213.85000002</v>
      </c>
      <c r="J197" s="10">
        <f>VLOOKUP(D197,[1]Sheet1!$A$2:$R$4000,1,FALSE)</f>
        <v>28608</v>
      </c>
      <c r="K197" s="10" t="str">
        <f>VLOOKUP(D197,[1]Sheet1!$A$2:$R$4000,4,FALSE)</f>
        <v>Libramiento 0206-01-01-0010-6555</v>
      </c>
      <c r="L197" s="49" t="str">
        <f>VLOOKUP(D197,[1]Sheet1!$A$2:$S$4000,5,FALSE)</f>
        <v>PAGO SUM. ALIM. ESC. JEE. CORRESP. AL MES DIC. 2017, SEGUN FACT. NCF.: 00711, CARTA COMPROMISO NO. 02773, OC 6011</v>
      </c>
      <c r="M197" s="53">
        <f>VLOOKUP(D197,[1]Sheet1!$A$2:$S$4000,16,FALSE)</f>
        <v>14460</v>
      </c>
    </row>
    <row r="198" spans="2:13" s="10" customFormat="1" ht="49.5" x14ac:dyDescent="0.2">
      <c r="B198" s="31">
        <v>183</v>
      </c>
      <c r="C198" s="37">
        <v>43193</v>
      </c>
      <c r="D198" s="44">
        <v>28607</v>
      </c>
      <c r="E198" s="11" t="s">
        <v>13</v>
      </c>
      <c r="F198" s="11">
        <v>0</v>
      </c>
      <c r="G198" s="11">
        <v>74881.14</v>
      </c>
      <c r="H198" s="21">
        <f t="shared" si="2"/>
        <v>759097332.71000004</v>
      </c>
      <c r="J198" s="10">
        <f>VLOOKUP(D198,[1]Sheet1!$A$2:$R$4000,1,FALSE)</f>
        <v>28607</v>
      </c>
      <c r="K198" s="10" t="str">
        <f>VLOOKUP(D198,[1]Sheet1!$A$2:$R$4000,4,FALSE)</f>
        <v>Libramiento 0206-01-01-0010-6553</v>
      </c>
      <c r="L198" s="49" t="str">
        <f>VLOOKUP(D198,[1]Sheet1!$A$2:$S$4000,5,FALSE)</f>
        <v>PAGO SUM. DE ALIM. ESC. PAE REAL, CORRESP. A LOS MESES DE SEPT., OCT. Y NOV. 2017, SEGÚN FACTS. NOS. 00014, 00016 Y 00017 Y NC 00013. 00014, 00015, MENOS ANTICIPO, CONTRATO NO. 263/17 Y OC 6267.</v>
      </c>
      <c r="M198" s="53">
        <f>VLOOKUP(D198,[1]Sheet1!$A$2:$S$4000,16,FALSE)</f>
        <v>1504665.82</v>
      </c>
    </row>
    <row r="199" spans="2:13" s="10" customFormat="1" ht="49.5" x14ac:dyDescent="0.2">
      <c r="B199" s="31">
        <v>184</v>
      </c>
      <c r="C199" s="37">
        <v>43193</v>
      </c>
      <c r="D199" s="44">
        <v>28607</v>
      </c>
      <c r="E199" s="11" t="s">
        <v>13</v>
      </c>
      <c r="F199" s="11">
        <v>0</v>
      </c>
      <c r="G199" s="11">
        <v>1504665.82</v>
      </c>
      <c r="H199" s="21">
        <f t="shared" si="2"/>
        <v>757592666.88999999</v>
      </c>
      <c r="J199" s="10">
        <f>VLOOKUP(D199,[1]Sheet1!$A$2:$R$4000,1,FALSE)</f>
        <v>28607</v>
      </c>
      <c r="K199" s="10" t="str">
        <f>VLOOKUP(D199,[1]Sheet1!$A$2:$R$4000,4,FALSE)</f>
        <v>Libramiento 0206-01-01-0010-6553</v>
      </c>
      <c r="L199" s="49" t="str">
        <f>VLOOKUP(D199,[1]Sheet1!$A$2:$S$4000,5,FALSE)</f>
        <v>PAGO SUM. DE ALIM. ESC. PAE REAL, CORRESP. A LOS MESES DE SEPT., OCT. Y NOV. 2017, SEGÚN FACTS. NOS. 00014, 00016 Y 00017 Y NC 00013. 00014, 00015, MENOS ANTICIPO, CONTRATO NO. 263/17 Y OC 6267.</v>
      </c>
      <c r="M199" s="53">
        <f>VLOOKUP(D199,[1]Sheet1!$A$2:$S$4000,16,FALSE)</f>
        <v>1504665.82</v>
      </c>
    </row>
    <row r="200" spans="2:13" s="10" customFormat="1" ht="33" x14ac:dyDescent="0.2">
      <c r="B200" s="31">
        <v>185</v>
      </c>
      <c r="C200" s="37">
        <v>43193</v>
      </c>
      <c r="D200" s="44">
        <v>28606</v>
      </c>
      <c r="E200" s="11" t="s">
        <v>13</v>
      </c>
      <c r="F200" s="11">
        <v>0</v>
      </c>
      <c r="G200" s="11">
        <v>98670</v>
      </c>
      <c r="H200" s="21">
        <f t="shared" si="2"/>
        <v>757493996.88999999</v>
      </c>
      <c r="J200" s="10">
        <f>VLOOKUP(D200,[1]Sheet1!$A$2:$R$4000,1,FALSE)</f>
        <v>28606</v>
      </c>
      <c r="K200" s="10" t="str">
        <f>VLOOKUP(D200,[1]Sheet1!$A$2:$R$4000,4,FALSE)</f>
        <v>Libramiento 0206-01-01-0010-6551</v>
      </c>
      <c r="L200" s="49" t="str">
        <f>VLOOKUP(D200,[1]Sheet1!$A$2:$S$4000,5,FALSE)</f>
        <v>PAGO AL BCO AGRIC, CEDIDO POR EDWARD DEMORIZI OROZA, S/ACTO No.547/17 D/F 12/10/17, POR SUM. ALIM. ESC. JEE, MES DE DIC/2017, S/FACT.NCF.:00011, C.C.NO.09220, 04571, OC NO.6615</v>
      </c>
      <c r="M200" s="53">
        <f>VLOOKUP(D200,[1]Sheet1!$A$2:$S$4000,16,FALSE)</f>
        <v>407550</v>
      </c>
    </row>
    <row r="201" spans="2:13" s="10" customFormat="1" ht="33" x14ac:dyDescent="0.2">
      <c r="B201" s="31">
        <v>186</v>
      </c>
      <c r="C201" s="37">
        <v>43193</v>
      </c>
      <c r="D201" s="44">
        <v>28606</v>
      </c>
      <c r="E201" s="11" t="s">
        <v>13</v>
      </c>
      <c r="F201" s="11">
        <v>0</v>
      </c>
      <c r="G201" s="11">
        <v>407550</v>
      </c>
      <c r="H201" s="21">
        <f t="shared" si="2"/>
        <v>757086446.88999999</v>
      </c>
      <c r="J201" s="10">
        <f>VLOOKUP(D201,[1]Sheet1!$A$2:$R$4000,1,FALSE)</f>
        <v>28606</v>
      </c>
      <c r="K201" s="10" t="str">
        <f>VLOOKUP(D201,[1]Sheet1!$A$2:$R$4000,4,FALSE)</f>
        <v>Libramiento 0206-01-01-0010-6551</v>
      </c>
      <c r="L201" s="49" t="str">
        <f>VLOOKUP(D201,[1]Sheet1!$A$2:$S$4000,5,FALSE)</f>
        <v>PAGO AL BCO AGRIC, CEDIDO POR EDWARD DEMORIZI OROZA, S/ACTO No.547/17 D/F 12/10/17, POR SUM. ALIM. ESC. JEE, MES DE DIC/2017, S/FACT.NCF.:00011, C.C.NO.09220, 04571, OC NO.6615</v>
      </c>
      <c r="M201" s="53">
        <f>VLOOKUP(D201,[1]Sheet1!$A$2:$S$4000,16,FALSE)</f>
        <v>407550</v>
      </c>
    </row>
    <row r="202" spans="2:13" s="10" customFormat="1" ht="33" x14ac:dyDescent="0.2">
      <c r="B202" s="31">
        <v>187</v>
      </c>
      <c r="C202" s="37">
        <v>43193</v>
      </c>
      <c r="D202" s="44">
        <v>28605</v>
      </c>
      <c r="E202" s="11" t="s">
        <v>13</v>
      </c>
      <c r="F202" s="11">
        <v>0</v>
      </c>
      <c r="G202" s="11">
        <v>31276</v>
      </c>
      <c r="H202" s="21">
        <f t="shared" si="2"/>
        <v>757055170.88999999</v>
      </c>
      <c r="J202" s="10">
        <f>VLOOKUP(D202,[1]Sheet1!$A$2:$R$4000,1,FALSE)</f>
        <v>28605</v>
      </c>
      <c r="K202" s="10" t="str">
        <f>VLOOKUP(D202,[1]Sheet1!$A$2:$R$4000,4,FALSE)</f>
        <v>Libramiento 0206-01-01-0010-6550</v>
      </c>
      <c r="L202" s="49" t="str">
        <f>VLOOKUP(D202,[1]Sheet1!$A$2:$S$4000,5,FALSE)</f>
        <v>PAGO SUM. ALIM. ESC. JEE. CORRESP. AL MES DIC. 2017, SEGUN FACT. NCF.: 00016, CARTA COMPROMISO NO. 04092, 04170, OC 6641</v>
      </c>
      <c r="M202" s="53">
        <f>VLOOKUP(D202,[1]Sheet1!$A$2:$S$4000,16,FALSE)</f>
        <v>706837.6</v>
      </c>
    </row>
    <row r="203" spans="2:13" s="10" customFormat="1" ht="33" x14ac:dyDescent="0.2">
      <c r="B203" s="31">
        <v>188</v>
      </c>
      <c r="C203" s="37">
        <v>43193</v>
      </c>
      <c r="D203" s="44">
        <v>28605</v>
      </c>
      <c r="E203" s="11" t="s">
        <v>13</v>
      </c>
      <c r="F203" s="11">
        <v>0</v>
      </c>
      <c r="G203" s="11">
        <v>706837.6</v>
      </c>
      <c r="H203" s="21">
        <f t="shared" si="2"/>
        <v>756348333.28999996</v>
      </c>
      <c r="J203" s="10">
        <f>VLOOKUP(D203,[1]Sheet1!$A$2:$R$4000,1,FALSE)</f>
        <v>28605</v>
      </c>
      <c r="K203" s="10" t="str">
        <f>VLOOKUP(D203,[1]Sheet1!$A$2:$R$4000,4,FALSE)</f>
        <v>Libramiento 0206-01-01-0010-6550</v>
      </c>
      <c r="L203" s="49" t="str">
        <f>VLOOKUP(D203,[1]Sheet1!$A$2:$S$4000,5,FALSE)</f>
        <v>PAGO SUM. ALIM. ESC. JEE. CORRESP. AL MES DIC. 2017, SEGUN FACT. NCF.: 00016, CARTA COMPROMISO NO. 04092, 04170, OC 6641</v>
      </c>
      <c r="M203" s="53">
        <f>VLOOKUP(D203,[1]Sheet1!$A$2:$S$4000,16,FALSE)</f>
        <v>706837.6</v>
      </c>
    </row>
    <row r="204" spans="2:13" s="10" customFormat="1" ht="33" x14ac:dyDescent="0.2">
      <c r="B204" s="31">
        <v>189</v>
      </c>
      <c r="C204" s="37">
        <v>43193</v>
      </c>
      <c r="D204" s="44">
        <v>28604</v>
      </c>
      <c r="E204" s="11" t="s">
        <v>13</v>
      </c>
      <c r="F204" s="11">
        <v>0</v>
      </c>
      <c r="G204" s="11">
        <v>158074.4</v>
      </c>
      <c r="H204" s="21">
        <f t="shared" si="2"/>
        <v>756190258.88999999</v>
      </c>
      <c r="J204" s="10">
        <f>VLOOKUP(D204,[1]Sheet1!$A$2:$R$4000,1,FALSE)</f>
        <v>28604</v>
      </c>
      <c r="K204" s="10" t="str">
        <f>VLOOKUP(D204,[1]Sheet1!$A$2:$R$4000,4,FALSE)</f>
        <v>Libramiento 0206-01-01-0010-6531</v>
      </c>
      <c r="L204" s="49" t="str">
        <f>VLOOKUP(D204,[1]Sheet1!$A$2:$S$4000,5,FALSE)</f>
        <v>PAGO SUM. ALIM. ESC. JEE. CORRESP. AL MES DIC. 2017, SEGUN FACT. NCF.: 00068, CARTA COMPROMISO NO. 04273, 14326, 04198, OC 6311.</v>
      </c>
      <c r="M204" s="53">
        <f>VLOOKUP(D204,[1]Sheet1!$A$2:$S$4000,16,FALSE)</f>
        <v>652916</v>
      </c>
    </row>
    <row r="205" spans="2:13" s="10" customFormat="1" ht="33" x14ac:dyDescent="0.2">
      <c r="B205" s="31">
        <v>190</v>
      </c>
      <c r="C205" s="37">
        <v>43193</v>
      </c>
      <c r="D205" s="44">
        <v>28604</v>
      </c>
      <c r="E205" s="11" t="s">
        <v>13</v>
      </c>
      <c r="F205" s="11">
        <v>0</v>
      </c>
      <c r="G205" s="11">
        <v>652916</v>
      </c>
      <c r="H205" s="21">
        <f t="shared" si="2"/>
        <v>755537342.88999999</v>
      </c>
      <c r="J205" s="10">
        <f>VLOOKUP(D205,[1]Sheet1!$A$2:$R$4000,1,FALSE)</f>
        <v>28604</v>
      </c>
      <c r="K205" s="10" t="str">
        <f>VLOOKUP(D205,[1]Sheet1!$A$2:$R$4000,4,FALSE)</f>
        <v>Libramiento 0206-01-01-0010-6531</v>
      </c>
      <c r="L205" s="49" t="str">
        <f>VLOOKUP(D205,[1]Sheet1!$A$2:$S$4000,5,FALSE)</f>
        <v>PAGO SUM. ALIM. ESC. JEE. CORRESP. AL MES DIC. 2017, SEGUN FACT. NCF.: 00068, CARTA COMPROMISO NO. 04273, 14326, 04198, OC 6311.</v>
      </c>
      <c r="M205" s="53">
        <f>VLOOKUP(D205,[1]Sheet1!$A$2:$S$4000,16,FALSE)</f>
        <v>652916</v>
      </c>
    </row>
    <row r="206" spans="2:13" s="10" customFormat="1" ht="33" x14ac:dyDescent="0.2">
      <c r="B206" s="31">
        <v>191</v>
      </c>
      <c r="C206" s="37">
        <v>43193</v>
      </c>
      <c r="D206" s="44">
        <v>28603</v>
      </c>
      <c r="E206" s="11" t="s">
        <v>13</v>
      </c>
      <c r="F206" s="11">
        <v>0</v>
      </c>
      <c r="G206" s="11">
        <v>92046</v>
      </c>
      <c r="H206" s="21">
        <f t="shared" si="2"/>
        <v>755445296.88999999</v>
      </c>
      <c r="J206" s="10">
        <f>VLOOKUP(D206,[1]Sheet1!$A$2:$R$4000,1,FALSE)</f>
        <v>28603</v>
      </c>
      <c r="K206" s="10" t="str">
        <f>VLOOKUP(D206,[1]Sheet1!$A$2:$R$4000,4,FALSE)</f>
        <v>Libramiento 0206-01-01-0010-6529</v>
      </c>
      <c r="L206" s="49" t="str">
        <f>VLOOKUP(D206,[1]Sheet1!$A$2:$S$4000,5,FALSE)</f>
        <v>PAGO SUM. ALIM. ESC. JEE. CORRESP. AL MES DIC. 2017, SEGUN FACT. NCF.: 00040, CARTA COMPROMISO NO. 14392, OC 6625</v>
      </c>
      <c r="M206" s="53">
        <f>VLOOKUP(D206,[1]Sheet1!$A$2:$S$4000,16,FALSE)</f>
        <v>380190</v>
      </c>
    </row>
    <row r="207" spans="2:13" s="10" customFormat="1" ht="33" x14ac:dyDescent="0.2">
      <c r="B207" s="31">
        <v>192</v>
      </c>
      <c r="C207" s="37">
        <v>43193</v>
      </c>
      <c r="D207" s="44">
        <v>28603</v>
      </c>
      <c r="E207" s="11" t="s">
        <v>13</v>
      </c>
      <c r="F207" s="11">
        <v>0</v>
      </c>
      <c r="G207" s="11">
        <v>380190</v>
      </c>
      <c r="H207" s="21">
        <f t="shared" si="2"/>
        <v>755065106.88999999</v>
      </c>
      <c r="J207" s="10">
        <f>VLOOKUP(D207,[1]Sheet1!$A$2:$R$4000,1,FALSE)</f>
        <v>28603</v>
      </c>
      <c r="K207" s="10" t="str">
        <f>VLOOKUP(D207,[1]Sheet1!$A$2:$R$4000,4,FALSE)</f>
        <v>Libramiento 0206-01-01-0010-6529</v>
      </c>
      <c r="L207" s="49" t="str">
        <f>VLOOKUP(D207,[1]Sheet1!$A$2:$S$4000,5,FALSE)</f>
        <v>PAGO SUM. ALIM. ESC. JEE. CORRESP. AL MES DIC. 2017, SEGUN FACT. NCF.: 00040, CARTA COMPROMISO NO. 14392, OC 6625</v>
      </c>
      <c r="M207" s="53">
        <f>VLOOKUP(D207,[1]Sheet1!$A$2:$S$4000,16,FALSE)</f>
        <v>380190</v>
      </c>
    </row>
    <row r="208" spans="2:13" s="10" customFormat="1" ht="33" x14ac:dyDescent="0.2">
      <c r="B208" s="31">
        <v>193</v>
      </c>
      <c r="C208" s="37">
        <v>43193</v>
      </c>
      <c r="D208" s="44">
        <v>28602</v>
      </c>
      <c r="E208" s="11" t="s">
        <v>13</v>
      </c>
      <c r="F208" s="11">
        <v>0</v>
      </c>
      <c r="G208" s="11">
        <v>139472</v>
      </c>
      <c r="H208" s="21">
        <f t="shared" si="2"/>
        <v>754925634.88999999</v>
      </c>
      <c r="J208" s="10">
        <f>VLOOKUP(D208,[1]Sheet1!$A$2:$R$4000,1,FALSE)</f>
        <v>28602</v>
      </c>
      <c r="K208" s="10" t="str">
        <f>VLOOKUP(D208,[1]Sheet1!$A$2:$R$4000,4,FALSE)</f>
        <v>Libramiento 0206-01-01-0010-6528</v>
      </c>
      <c r="L208" s="49" t="str">
        <f>VLOOKUP(D208,[1]Sheet1!$A$2:$S$4000,5,FALSE)</f>
        <v>PAGO SUM. ALIM. ESC.JEE. CORRESP. AL MES DE NOVIEMBRE 2017, SEGUN FACT. NCF.: 00039, CARTA COMPROMISO NO. 03719, 14379, 03701, OC 6158.</v>
      </c>
      <c r="M208" s="53">
        <f>VLOOKUP(D208,[1]Sheet1!$A$2:$S$4000,16,FALSE)</f>
        <v>576080</v>
      </c>
    </row>
    <row r="209" spans="2:13" s="10" customFormat="1" ht="33" x14ac:dyDescent="0.2">
      <c r="B209" s="31">
        <v>194</v>
      </c>
      <c r="C209" s="37">
        <v>43193</v>
      </c>
      <c r="D209" s="44">
        <v>28602</v>
      </c>
      <c r="E209" s="11" t="s">
        <v>13</v>
      </c>
      <c r="F209" s="11">
        <v>0</v>
      </c>
      <c r="G209" s="11">
        <v>576080</v>
      </c>
      <c r="H209" s="21">
        <f t="shared" si="2"/>
        <v>754349554.88999999</v>
      </c>
      <c r="J209" s="10">
        <f>VLOOKUP(D209,[1]Sheet1!$A$2:$R$4000,1,FALSE)</f>
        <v>28602</v>
      </c>
      <c r="K209" s="10" t="str">
        <f>VLOOKUP(D209,[1]Sheet1!$A$2:$R$4000,4,FALSE)</f>
        <v>Libramiento 0206-01-01-0010-6528</v>
      </c>
      <c r="L209" s="49" t="str">
        <f>VLOOKUP(D209,[1]Sheet1!$A$2:$S$4000,5,FALSE)</f>
        <v>PAGO SUM. ALIM. ESC.JEE. CORRESP. AL MES DE NOVIEMBRE 2017, SEGUN FACT. NCF.: 00039, CARTA COMPROMISO NO. 03719, 14379, 03701, OC 6158.</v>
      </c>
      <c r="M209" s="53">
        <f>VLOOKUP(D209,[1]Sheet1!$A$2:$S$4000,16,FALSE)</f>
        <v>576080</v>
      </c>
    </row>
    <row r="210" spans="2:13" s="10" customFormat="1" ht="33" x14ac:dyDescent="0.2">
      <c r="B210" s="31">
        <v>195</v>
      </c>
      <c r="C210" s="37">
        <v>43193</v>
      </c>
      <c r="D210" s="44">
        <v>28601</v>
      </c>
      <c r="E210" s="11" t="s">
        <v>13</v>
      </c>
      <c r="F210" s="11">
        <v>0</v>
      </c>
      <c r="G210" s="11">
        <v>291143.2</v>
      </c>
      <c r="H210" s="21">
        <f t="shared" si="2"/>
        <v>754058411.68999994</v>
      </c>
      <c r="J210" s="10">
        <f>VLOOKUP(D210,[1]Sheet1!$A$2:$R$4000,1,FALSE)</f>
        <v>28601</v>
      </c>
      <c r="K210" s="10" t="str">
        <f>VLOOKUP(D210,[1]Sheet1!$A$2:$R$4000,4,FALSE)</f>
        <v>Libramiento 0206-01-01-0010-6527</v>
      </c>
      <c r="L210" s="49" t="str">
        <f>VLOOKUP(D210,[1]Sheet1!$A$2:$S$4000,5,FALSE)</f>
        <v>PAGO SUM. ALIM. ESC. JEE. CORRESP. AL MES DIC. 2017, SEGUN FACT. NCF.: 00069, CARTA COMPROMISO NO. 14435, 13506, 04177, 03888, OC 5876</v>
      </c>
      <c r="M210" s="53">
        <f>VLOOKUP(D210,[1]Sheet1!$A$2:$S$4000,16,FALSE)</f>
        <v>227851.2</v>
      </c>
    </row>
    <row r="211" spans="2:13" s="10" customFormat="1" ht="33" x14ac:dyDescent="0.2">
      <c r="B211" s="31">
        <v>196</v>
      </c>
      <c r="C211" s="37">
        <v>43193</v>
      </c>
      <c r="D211" s="44">
        <v>28601</v>
      </c>
      <c r="E211" s="11" t="s">
        <v>13</v>
      </c>
      <c r="F211" s="11">
        <v>0</v>
      </c>
      <c r="G211" s="11">
        <v>1202548</v>
      </c>
      <c r="H211" s="21">
        <f t="shared" ref="H211:H274" si="3">+H210+F211-G211</f>
        <v>752855863.68999994</v>
      </c>
      <c r="J211" s="10">
        <f>VLOOKUP(D211,[1]Sheet1!$A$2:$R$4000,1,FALSE)</f>
        <v>28601</v>
      </c>
      <c r="K211" s="10" t="str">
        <f>VLOOKUP(D211,[1]Sheet1!$A$2:$R$4000,4,FALSE)</f>
        <v>Libramiento 0206-01-01-0010-6527</v>
      </c>
      <c r="L211" s="49" t="str">
        <f>VLOOKUP(D211,[1]Sheet1!$A$2:$S$4000,5,FALSE)</f>
        <v>PAGO SUM. ALIM. ESC. JEE. CORRESP. AL MES DIC. 2017, SEGUN FACT. NCF.: 00069, CARTA COMPROMISO NO. 14435, 13506, 04177, 03888, OC 5876</v>
      </c>
      <c r="M211" s="53">
        <f>VLOOKUP(D211,[1]Sheet1!$A$2:$S$4000,16,FALSE)</f>
        <v>227851.2</v>
      </c>
    </row>
    <row r="212" spans="2:13" s="10" customFormat="1" ht="33" x14ac:dyDescent="0.2">
      <c r="B212" s="31">
        <v>197</v>
      </c>
      <c r="C212" s="37">
        <v>43193</v>
      </c>
      <c r="D212" s="44">
        <v>28600</v>
      </c>
      <c r="E212" s="11" t="s">
        <v>13</v>
      </c>
      <c r="F212" s="11">
        <v>0</v>
      </c>
      <c r="G212" s="11">
        <v>135681.60000000001</v>
      </c>
      <c r="H212" s="21">
        <f t="shared" si="3"/>
        <v>752720182.08999991</v>
      </c>
      <c r="J212" s="10">
        <f>VLOOKUP(D212,[1]Sheet1!$A$2:$R$4000,1,FALSE)</f>
        <v>28600</v>
      </c>
      <c r="K212" s="10" t="str">
        <f>VLOOKUP(D212,[1]Sheet1!$A$2:$R$4000,4,FALSE)</f>
        <v>Libramiento 0206-01-01-0010-6526</v>
      </c>
      <c r="L212" s="49" t="str">
        <f>VLOOKUP(D212,[1]Sheet1!$A$2:$S$4000,5,FALSE)</f>
        <v>PAGO SUM. ALIM. ESC. JEE. CORRESP. AL MES SEPTIEMBRE 2017, S/FACT. NCF: 01552 CARTAS COMPROMISO NOS. 01267, 01349 Y 01356, OC. 6037.</v>
      </c>
      <c r="M212" s="53">
        <f>VLOOKUP(D212,[1]Sheet1!$A$2:$S$4000,16,FALSE)</f>
        <v>560424</v>
      </c>
    </row>
    <row r="213" spans="2:13" s="10" customFormat="1" ht="33" x14ac:dyDescent="0.2">
      <c r="B213" s="31">
        <v>198</v>
      </c>
      <c r="C213" s="37">
        <v>43193</v>
      </c>
      <c r="D213" s="44">
        <v>28600</v>
      </c>
      <c r="E213" s="11" t="s">
        <v>13</v>
      </c>
      <c r="F213" s="11">
        <v>0</v>
      </c>
      <c r="G213" s="11">
        <v>560424</v>
      </c>
      <c r="H213" s="21">
        <f t="shared" si="3"/>
        <v>752159758.08999991</v>
      </c>
      <c r="J213" s="10">
        <f>VLOOKUP(D213,[1]Sheet1!$A$2:$R$4000,1,FALSE)</f>
        <v>28600</v>
      </c>
      <c r="K213" s="10" t="str">
        <f>VLOOKUP(D213,[1]Sheet1!$A$2:$R$4000,4,FALSE)</f>
        <v>Libramiento 0206-01-01-0010-6526</v>
      </c>
      <c r="L213" s="49" t="str">
        <f>VLOOKUP(D213,[1]Sheet1!$A$2:$S$4000,5,FALSE)</f>
        <v>PAGO SUM. ALIM. ESC. JEE. CORRESP. AL MES SEPTIEMBRE 2017, S/FACT. NCF: 01552 CARTAS COMPROMISO NOS. 01267, 01349 Y 01356, OC. 6037.</v>
      </c>
      <c r="M213" s="53">
        <f>VLOOKUP(D213,[1]Sheet1!$A$2:$S$4000,16,FALSE)</f>
        <v>560424</v>
      </c>
    </row>
    <row r="214" spans="2:13" s="10" customFormat="1" ht="49.5" x14ac:dyDescent="0.2">
      <c r="B214" s="31">
        <v>199</v>
      </c>
      <c r="C214" s="37">
        <v>43193</v>
      </c>
      <c r="D214" s="44">
        <v>28599</v>
      </c>
      <c r="E214" s="11" t="s">
        <v>13</v>
      </c>
      <c r="F214" s="11">
        <v>0</v>
      </c>
      <c r="G214" s="11">
        <v>92193.2</v>
      </c>
      <c r="H214" s="21">
        <f t="shared" si="3"/>
        <v>752067564.88999987</v>
      </c>
      <c r="J214" s="10">
        <f>VLOOKUP(D214,[1]Sheet1!$A$2:$R$4000,1,FALSE)</f>
        <v>28599</v>
      </c>
      <c r="K214" s="10" t="str">
        <f>VLOOKUP(D214,[1]Sheet1!$A$2:$R$4000,4,FALSE)</f>
        <v>Libramiento 0206-01-01-0010-6523</v>
      </c>
      <c r="L214" s="49" t="str">
        <f>VLOOKUP(D214,[1]Sheet1!$A$2:$S$4000,5,FALSE)</f>
        <v>PAGO AL BANCO AGRICOLA, CEDIDO POR APOLINAR MEJIA FERNANDEZ, ACTO NO. 862 Y 1007/17 D/F 16/10/2017 Y 21/11/2017. POR SUM. ALIM. ESC. JEE, CORRESP. AL MES DIC. 2017, FACT. NCF 20793. CARTAS COMP. NO. 04475, 04489, 04403, 04400, 14372, OC 6821 Y 6318.</v>
      </c>
      <c r="M214" s="53">
        <f>VLOOKUP(D214,[1]Sheet1!$A$2:$S$4000,16,FALSE)</f>
        <v>72151.199999999997</v>
      </c>
    </row>
    <row r="215" spans="2:13" s="10" customFormat="1" ht="49.5" x14ac:dyDescent="0.2">
      <c r="B215" s="31">
        <v>200</v>
      </c>
      <c r="C215" s="37">
        <v>43193</v>
      </c>
      <c r="D215" s="44">
        <v>28599</v>
      </c>
      <c r="E215" s="11" t="s">
        <v>13</v>
      </c>
      <c r="F215" s="11">
        <v>0</v>
      </c>
      <c r="G215" s="11">
        <v>380798</v>
      </c>
      <c r="H215" s="21">
        <f t="shared" si="3"/>
        <v>751686766.88999987</v>
      </c>
      <c r="J215" s="10">
        <f>VLOOKUP(D215,[1]Sheet1!$A$2:$R$4000,1,FALSE)</f>
        <v>28599</v>
      </c>
      <c r="K215" s="10" t="str">
        <f>VLOOKUP(D215,[1]Sheet1!$A$2:$R$4000,4,FALSE)</f>
        <v>Libramiento 0206-01-01-0010-6523</v>
      </c>
      <c r="L215" s="49" t="str">
        <f>VLOOKUP(D215,[1]Sheet1!$A$2:$S$4000,5,FALSE)</f>
        <v>PAGO AL BANCO AGRICOLA, CEDIDO POR APOLINAR MEJIA FERNANDEZ, ACTO NO. 862 Y 1007/17 D/F 16/10/2017 Y 21/11/2017. POR SUM. ALIM. ESC. JEE, CORRESP. AL MES DIC. 2017, FACT. NCF 20793. CARTAS COMP. NO. 04475, 04489, 04403, 04400, 14372, OC 6821 Y 6318.</v>
      </c>
      <c r="M215" s="53">
        <f>VLOOKUP(D215,[1]Sheet1!$A$2:$S$4000,16,FALSE)</f>
        <v>72151.199999999997</v>
      </c>
    </row>
    <row r="216" spans="2:13" s="10" customFormat="1" ht="49.5" x14ac:dyDescent="0.2">
      <c r="B216" s="31">
        <v>201</v>
      </c>
      <c r="C216" s="37">
        <v>43193</v>
      </c>
      <c r="D216" s="44">
        <v>28598</v>
      </c>
      <c r="E216" s="11" t="s">
        <v>13</v>
      </c>
      <c r="F216" s="11">
        <v>0</v>
      </c>
      <c r="G216" s="11">
        <v>62552</v>
      </c>
      <c r="H216" s="21">
        <f t="shared" si="3"/>
        <v>751624214.88999987</v>
      </c>
      <c r="J216" s="10">
        <f>VLOOKUP(D216,[1]Sheet1!$A$2:$R$4000,1,FALSE)</f>
        <v>28598</v>
      </c>
      <c r="K216" s="10" t="str">
        <f>VLOOKUP(D216,[1]Sheet1!$A$2:$R$4000,4,FALSE)</f>
        <v>Libramiento 0206-01-01-0010-6522</v>
      </c>
      <c r="L216" s="49" t="str">
        <f>VLOOKUP(D216,[1]Sheet1!$A$2:$S$4000,5,FALSE)</f>
        <v>PAGO A BCO AGRICOLA, CEDIDO POR RAMADA COMEDOR WILLIAM FRANCISCO SUAREZ LOPEZ,ACTO NO. 50/18 D/F 12/01/18. POR SUM. ALIM. ESC. JEE,MES DIC./17,S/FACT. NCF 00950. CARTAS COMP. NO. 01911, 01908, 15297,01777, 10488,01898,01894,01897 Y 12569, OC.5821.</v>
      </c>
      <c r="M216" s="53">
        <f>VLOOKUP(D216,[1]Sheet1!$A$2:$S$4000,16,FALSE)</f>
        <v>62552</v>
      </c>
    </row>
    <row r="217" spans="2:13" s="10" customFormat="1" ht="49.5" x14ac:dyDescent="0.2">
      <c r="B217" s="31">
        <v>202</v>
      </c>
      <c r="C217" s="37">
        <v>43193</v>
      </c>
      <c r="D217" s="44">
        <v>28598</v>
      </c>
      <c r="E217" s="11" t="s">
        <v>13</v>
      </c>
      <c r="F217" s="11">
        <v>0</v>
      </c>
      <c r="G217" s="11">
        <v>1413675.2</v>
      </c>
      <c r="H217" s="21">
        <f t="shared" si="3"/>
        <v>750210539.68999982</v>
      </c>
      <c r="J217" s="10">
        <f>VLOOKUP(D217,[1]Sheet1!$A$2:$R$4000,1,FALSE)</f>
        <v>28598</v>
      </c>
      <c r="K217" s="10" t="str">
        <f>VLOOKUP(D217,[1]Sheet1!$A$2:$R$4000,4,FALSE)</f>
        <v>Libramiento 0206-01-01-0010-6522</v>
      </c>
      <c r="L217" s="49" t="str">
        <f>VLOOKUP(D217,[1]Sheet1!$A$2:$S$4000,5,FALSE)</f>
        <v>PAGO A BCO AGRICOLA, CEDIDO POR RAMADA COMEDOR WILLIAM FRANCISCO SUAREZ LOPEZ,ACTO NO. 50/18 D/F 12/01/18. POR SUM. ALIM. ESC. JEE,MES DIC./17,S/FACT. NCF 00950. CARTAS COMP. NO. 01911, 01908, 15297,01777, 10488,01898,01894,01897 Y 12569, OC.5821.</v>
      </c>
      <c r="M217" s="53">
        <f>VLOOKUP(D217,[1]Sheet1!$A$2:$S$4000,16,FALSE)</f>
        <v>62552</v>
      </c>
    </row>
    <row r="218" spans="2:13" s="10" customFormat="1" ht="49.5" x14ac:dyDescent="0.2">
      <c r="B218" s="31">
        <v>203</v>
      </c>
      <c r="C218" s="37">
        <v>43193</v>
      </c>
      <c r="D218" s="44">
        <v>28597</v>
      </c>
      <c r="E218" s="11" t="s">
        <v>13</v>
      </c>
      <c r="F218" s="11">
        <v>0</v>
      </c>
      <c r="G218" s="11">
        <v>70334</v>
      </c>
      <c r="H218" s="21">
        <f t="shared" si="3"/>
        <v>750140205.68999982</v>
      </c>
      <c r="J218" s="10">
        <f>VLOOKUP(D218,[1]Sheet1!$A$2:$R$4000,1,FALSE)</f>
        <v>28597</v>
      </c>
      <c r="K218" s="10" t="str">
        <f>VLOOKUP(D218,[1]Sheet1!$A$2:$R$4000,4,FALSE)</f>
        <v>Libramiento 0206-01-01-0010-6521</v>
      </c>
      <c r="L218" s="49" t="str">
        <f>VLOOKUP(D218,[1]Sheet1!$A$2:$S$4000,5,FALSE)</f>
        <v>PAGO A FAVOR DE COOPROHARINA, CEDIDO POR TARSIS PAYANO GERMAN MEDIANTE ACTO NO.1860 D/F 15/11/17, POR SUM. DE ALIM. ESC. JEE. CORRESP. AL MES DE DICIEMBRE/17, S/FACT. 00209. CARTAS COMPROMISO 00473 Y 06358. OC 5631</v>
      </c>
      <c r="M218" s="53">
        <f>VLOOKUP(D218,[1]Sheet1!$A$2:$S$4000,16,FALSE)</f>
        <v>290510</v>
      </c>
    </row>
    <row r="219" spans="2:13" s="10" customFormat="1" ht="49.5" x14ac:dyDescent="0.2">
      <c r="B219" s="31">
        <v>204</v>
      </c>
      <c r="C219" s="37">
        <v>43193</v>
      </c>
      <c r="D219" s="44">
        <v>28597</v>
      </c>
      <c r="E219" s="11" t="s">
        <v>13</v>
      </c>
      <c r="F219" s="11">
        <v>0</v>
      </c>
      <c r="G219" s="11">
        <v>290510</v>
      </c>
      <c r="H219" s="21">
        <f t="shared" si="3"/>
        <v>749849695.68999982</v>
      </c>
      <c r="J219" s="10">
        <f>VLOOKUP(D219,[1]Sheet1!$A$2:$R$4000,1,FALSE)</f>
        <v>28597</v>
      </c>
      <c r="K219" s="10" t="str">
        <f>VLOOKUP(D219,[1]Sheet1!$A$2:$R$4000,4,FALSE)</f>
        <v>Libramiento 0206-01-01-0010-6521</v>
      </c>
      <c r="L219" s="49" t="str">
        <f>VLOOKUP(D219,[1]Sheet1!$A$2:$S$4000,5,FALSE)</f>
        <v>PAGO A FAVOR DE COOPROHARINA, CEDIDO POR TARSIS PAYANO GERMAN MEDIANTE ACTO NO.1860 D/F 15/11/17, POR SUM. DE ALIM. ESC. JEE. CORRESP. AL MES DE DICIEMBRE/17, S/FACT. 00209. CARTAS COMPROMISO 00473 Y 06358. OC 5631</v>
      </c>
      <c r="M219" s="53">
        <f>VLOOKUP(D219,[1]Sheet1!$A$2:$S$4000,16,FALSE)</f>
        <v>290510</v>
      </c>
    </row>
    <row r="220" spans="2:13" s="10" customFormat="1" ht="49.5" x14ac:dyDescent="0.2">
      <c r="B220" s="31">
        <v>205</v>
      </c>
      <c r="C220" s="37">
        <v>43193</v>
      </c>
      <c r="D220" s="44">
        <v>28596</v>
      </c>
      <c r="E220" s="11" t="s">
        <v>13</v>
      </c>
      <c r="F220" s="11">
        <v>0</v>
      </c>
      <c r="G220" s="11">
        <v>12922</v>
      </c>
      <c r="H220" s="21">
        <f t="shared" si="3"/>
        <v>749836773.68999982</v>
      </c>
      <c r="J220" s="10">
        <f>VLOOKUP(D220,[1]Sheet1!$A$2:$R$4000,1,FALSE)</f>
        <v>28596</v>
      </c>
      <c r="K220" s="10" t="str">
        <f>VLOOKUP(D220,[1]Sheet1!$A$2:$R$4000,4,FALSE)</f>
        <v>Libramiento 0206-01-01-0010-6520</v>
      </c>
      <c r="L220" s="49" t="str">
        <f>VLOOKUP(D220,[1]Sheet1!$A$2:$S$4000,5,FALSE)</f>
        <v>PAGO A FAVOR DEL BANCO AGRICOLA, CEDIDO POR CATERING DEL CARIBE PEROZO SRL, MEDIANTE ACTO 1002, D/F. 20/11/2017, POR SUM. ALIM. ESC. JEE. CORRESP. A DICIEMBRE/2017, SEGUN FACT. NCF: 10027, CARTAS COMPROMISO 03044, 03014, 10503, 03033, OC. 5704.</v>
      </c>
      <c r="M220" s="53">
        <f>VLOOKUP(D220,[1]Sheet1!$A$2:$S$4000,16,FALSE)</f>
        <v>292037.2</v>
      </c>
    </row>
    <row r="221" spans="2:13" s="10" customFormat="1" ht="49.5" x14ac:dyDescent="0.2">
      <c r="B221" s="31">
        <v>206</v>
      </c>
      <c r="C221" s="37">
        <v>43193</v>
      </c>
      <c r="D221" s="44">
        <v>28596</v>
      </c>
      <c r="E221" s="11" t="s">
        <v>13</v>
      </c>
      <c r="F221" s="11">
        <v>0</v>
      </c>
      <c r="G221" s="11">
        <v>292037.2</v>
      </c>
      <c r="H221" s="21">
        <f t="shared" si="3"/>
        <v>749544736.48999977</v>
      </c>
      <c r="J221" s="10">
        <f>VLOOKUP(D221,[1]Sheet1!$A$2:$R$4000,1,FALSE)</f>
        <v>28596</v>
      </c>
      <c r="K221" s="10" t="str">
        <f>VLOOKUP(D221,[1]Sheet1!$A$2:$R$4000,4,FALSE)</f>
        <v>Libramiento 0206-01-01-0010-6520</v>
      </c>
      <c r="L221" s="49" t="str">
        <f>VLOOKUP(D221,[1]Sheet1!$A$2:$S$4000,5,FALSE)</f>
        <v>PAGO A FAVOR DEL BANCO AGRICOLA, CEDIDO POR CATERING DEL CARIBE PEROZO SRL, MEDIANTE ACTO 1002, D/F. 20/11/2017, POR SUM. ALIM. ESC. JEE. CORRESP. A DICIEMBRE/2017, SEGUN FACT. NCF: 10027, CARTAS COMPROMISO 03044, 03014, 10503, 03033, OC. 5704.</v>
      </c>
      <c r="M221" s="53">
        <f>VLOOKUP(D221,[1]Sheet1!$A$2:$S$4000,16,FALSE)</f>
        <v>292037.2</v>
      </c>
    </row>
    <row r="222" spans="2:13" s="10" customFormat="1" ht="33" x14ac:dyDescent="0.2">
      <c r="B222" s="31">
        <v>207</v>
      </c>
      <c r="C222" s="37">
        <v>43193</v>
      </c>
      <c r="D222" s="44">
        <v>28595</v>
      </c>
      <c r="E222" s="11" t="s">
        <v>13</v>
      </c>
      <c r="F222" s="11">
        <v>0</v>
      </c>
      <c r="G222" s="11">
        <v>62081.599999999999</v>
      </c>
      <c r="H222" s="21">
        <f t="shared" si="3"/>
        <v>749482654.88999975</v>
      </c>
      <c r="J222" s="10">
        <f>VLOOKUP(D222,[1]Sheet1!$A$2:$R$4000,1,FALSE)</f>
        <v>28595</v>
      </c>
      <c r="K222" s="10" t="str">
        <f>VLOOKUP(D222,[1]Sheet1!$A$2:$R$4000,4,FALSE)</f>
        <v>Libramiento 0206-01-01-0010-6473</v>
      </c>
      <c r="L222" s="49" t="str">
        <f>VLOOKUP(D222,[1]Sheet1!$A$2:$S$4000,5,FALSE)</f>
        <v>PAGO AL BCO AGRIC, CEDIDO POR MARIA MAGDALENA DURAN, S/ACTO NO.1061 D/F 29/11/17, POR SUM.ALIM.ESC.JEE, MES DE DIC/17, S/FACT.NCF:00540, CARTAS COMP.NO.08967, 04370, OC 5912</v>
      </c>
      <c r="M222" s="53">
        <f>VLOOKUP(D222,[1]Sheet1!$A$2:$S$4000,16,FALSE)</f>
        <v>256424</v>
      </c>
    </row>
    <row r="223" spans="2:13" s="10" customFormat="1" ht="33" x14ac:dyDescent="0.2">
      <c r="B223" s="31">
        <v>208</v>
      </c>
      <c r="C223" s="37">
        <v>43193</v>
      </c>
      <c r="D223" s="44">
        <v>28595</v>
      </c>
      <c r="E223" s="11" t="s">
        <v>13</v>
      </c>
      <c r="F223" s="11">
        <v>0</v>
      </c>
      <c r="G223" s="11">
        <v>256424</v>
      </c>
      <c r="H223" s="21">
        <f t="shared" si="3"/>
        <v>749226230.88999975</v>
      </c>
      <c r="J223" s="10">
        <f>VLOOKUP(D223,[1]Sheet1!$A$2:$R$4000,1,FALSE)</f>
        <v>28595</v>
      </c>
      <c r="K223" s="10" t="str">
        <f>VLOOKUP(D223,[1]Sheet1!$A$2:$R$4000,4,FALSE)</f>
        <v>Libramiento 0206-01-01-0010-6473</v>
      </c>
      <c r="L223" s="49" t="str">
        <f>VLOOKUP(D223,[1]Sheet1!$A$2:$S$4000,5,FALSE)</f>
        <v>PAGO AL BCO AGRIC, CEDIDO POR MARIA MAGDALENA DURAN, S/ACTO NO.1061 D/F 29/11/17, POR SUM.ALIM.ESC.JEE, MES DE DIC/17, S/FACT.NCF:00540, CARTAS COMP.NO.08967, 04370, OC 5912</v>
      </c>
      <c r="M223" s="53">
        <f>VLOOKUP(D223,[1]Sheet1!$A$2:$S$4000,16,FALSE)</f>
        <v>256424</v>
      </c>
    </row>
    <row r="224" spans="2:13" s="10" customFormat="1" ht="49.5" x14ac:dyDescent="0.2">
      <c r="B224" s="31">
        <v>209</v>
      </c>
      <c r="C224" s="37">
        <v>43193</v>
      </c>
      <c r="D224" s="44">
        <v>28594</v>
      </c>
      <c r="E224" s="11" t="s">
        <v>13</v>
      </c>
      <c r="F224" s="11">
        <v>0</v>
      </c>
      <c r="G224" s="11">
        <v>99212.800000000003</v>
      </c>
      <c r="H224" s="21">
        <f t="shared" si="3"/>
        <v>749127018.08999979</v>
      </c>
      <c r="J224" s="10">
        <f>VLOOKUP(D224,[1]Sheet1!$A$2:$R$4000,1,FALSE)</f>
        <v>28594</v>
      </c>
      <c r="K224" s="10" t="str">
        <f>VLOOKUP(D224,[1]Sheet1!$A$2:$R$4000,4,FALSE)</f>
        <v>Libramiento 0206-01-01-0010-6471</v>
      </c>
      <c r="L224" s="49" t="str">
        <f>VLOOKUP(D224,[1]Sheet1!$A$2:$S$4000,5,FALSE)</f>
        <v>PAGO A FAVOR DE BANCO AGRICOLA, CEDIDO POR ROSA AMERICA FERREIRA ROSARIO, S/ACTO NO. 1811 Y 1812/17 D/F 15/11/17, POR SUM. ALIM. ESC. JEE, MES DIC. 2017, S/FACT.NCF NO.00268, CARTAS C.NO.02051, 02209, 15304 OC 6164</v>
      </c>
      <c r="M224" s="53">
        <f>VLOOKUP(D224,[1]Sheet1!$A$2:$S$4000,16,FALSE)</f>
        <v>409792</v>
      </c>
    </row>
    <row r="225" spans="2:13" s="10" customFormat="1" ht="49.5" x14ac:dyDescent="0.2">
      <c r="B225" s="31">
        <v>210</v>
      </c>
      <c r="C225" s="37">
        <v>43193</v>
      </c>
      <c r="D225" s="44">
        <v>28594</v>
      </c>
      <c r="E225" s="11" t="s">
        <v>13</v>
      </c>
      <c r="F225" s="11">
        <v>0</v>
      </c>
      <c r="G225" s="11">
        <v>409792</v>
      </c>
      <c r="H225" s="21">
        <f t="shared" si="3"/>
        <v>748717226.08999979</v>
      </c>
      <c r="J225" s="10">
        <f>VLOOKUP(D225,[1]Sheet1!$A$2:$R$4000,1,FALSE)</f>
        <v>28594</v>
      </c>
      <c r="K225" s="10" t="str">
        <f>VLOOKUP(D225,[1]Sheet1!$A$2:$R$4000,4,FALSE)</f>
        <v>Libramiento 0206-01-01-0010-6471</v>
      </c>
      <c r="L225" s="49" t="str">
        <f>VLOOKUP(D225,[1]Sheet1!$A$2:$S$4000,5,FALSE)</f>
        <v>PAGO A FAVOR DE BANCO AGRICOLA, CEDIDO POR ROSA AMERICA FERREIRA ROSARIO, S/ACTO NO. 1811 Y 1812/17 D/F 15/11/17, POR SUM. ALIM. ESC. JEE, MES DIC. 2017, S/FACT.NCF NO.00268, CARTAS C.NO.02051, 02209, 15304 OC 6164</v>
      </c>
      <c r="M225" s="53">
        <f>VLOOKUP(D225,[1]Sheet1!$A$2:$S$4000,16,FALSE)</f>
        <v>409792</v>
      </c>
    </row>
    <row r="226" spans="2:13" s="10" customFormat="1" ht="33" x14ac:dyDescent="0.2">
      <c r="B226" s="31">
        <v>211</v>
      </c>
      <c r="C226" s="37">
        <v>43193</v>
      </c>
      <c r="D226" s="44">
        <v>28593</v>
      </c>
      <c r="E226" s="11" t="s">
        <v>13</v>
      </c>
      <c r="F226" s="11">
        <v>0</v>
      </c>
      <c r="G226" s="11">
        <v>146445.6</v>
      </c>
      <c r="H226" s="21">
        <f t="shared" si="3"/>
        <v>748570780.48999977</v>
      </c>
      <c r="J226" s="10">
        <f>VLOOKUP(D226,[1]Sheet1!$A$2:$R$4000,1,FALSE)</f>
        <v>28593</v>
      </c>
      <c r="K226" s="10" t="str">
        <f>VLOOKUP(D226,[1]Sheet1!$A$2:$R$4000,4,FALSE)</f>
        <v>Libramiento 0206-01-01-0010-6457</v>
      </c>
      <c r="L226" s="49" t="str">
        <f>VLOOKUP(D226,[1]Sheet1!$A$2:$S$4000,5,FALSE)</f>
        <v>PAGO SUM. ALIM. ESC. JEE. CORRESP. AL MES OCTUBRE 2017, SEGUN FACT. NCF.: 00038 CARTA COMPROMISO NO. 03719, 14379, 03701, OC 6158</v>
      </c>
      <c r="M226" s="53">
        <f>VLOOKUP(D226,[1]Sheet1!$A$2:$S$4000,16,FALSE)</f>
        <v>31836</v>
      </c>
    </row>
    <row r="227" spans="2:13" s="10" customFormat="1" ht="33" x14ac:dyDescent="0.2">
      <c r="B227" s="31">
        <v>212</v>
      </c>
      <c r="C227" s="37">
        <v>43193</v>
      </c>
      <c r="D227" s="44">
        <v>28593</v>
      </c>
      <c r="E227" s="11" t="s">
        <v>13</v>
      </c>
      <c r="F227" s="11">
        <v>0</v>
      </c>
      <c r="G227" s="11">
        <v>604884</v>
      </c>
      <c r="H227" s="21">
        <f t="shared" si="3"/>
        <v>747965896.48999977</v>
      </c>
      <c r="J227" s="10">
        <f>VLOOKUP(D227,[1]Sheet1!$A$2:$R$4000,1,FALSE)</f>
        <v>28593</v>
      </c>
      <c r="K227" s="10" t="str">
        <f>VLOOKUP(D227,[1]Sheet1!$A$2:$R$4000,4,FALSE)</f>
        <v>Libramiento 0206-01-01-0010-6457</v>
      </c>
      <c r="L227" s="49" t="str">
        <f>VLOOKUP(D227,[1]Sheet1!$A$2:$S$4000,5,FALSE)</f>
        <v>PAGO SUM. ALIM. ESC. JEE. CORRESP. AL MES OCTUBRE 2017, SEGUN FACT. NCF.: 00038 CARTA COMPROMISO NO. 03719, 14379, 03701, OC 6158</v>
      </c>
      <c r="M227" s="53">
        <f>VLOOKUP(D227,[1]Sheet1!$A$2:$S$4000,16,FALSE)</f>
        <v>31836</v>
      </c>
    </row>
    <row r="228" spans="2:13" s="10" customFormat="1" ht="49.5" x14ac:dyDescent="0.2">
      <c r="B228" s="31">
        <v>213</v>
      </c>
      <c r="C228" s="37">
        <v>43193</v>
      </c>
      <c r="D228" s="44">
        <v>28592</v>
      </c>
      <c r="E228" s="11" t="s">
        <v>13</v>
      </c>
      <c r="F228" s="11">
        <v>0</v>
      </c>
      <c r="G228" s="11">
        <v>92101.2</v>
      </c>
      <c r="H228" s="21">
        <f t="shared" si="3"/>
        <v>747873795.28999972</v>
      </c>
      <c r="J228" s="10">
        <f>VLOOKUP(D228,[1]Sheet1!$A$2:$R$4000,1,FALSE)</f>
        <v>28592</v>
      </c>
      <c r="K228" s="10" t="str">
        <f>VLOOKUP(D228,[1]Sheet1!$A$2:$R$4000,4,FALSE)</f>
        <v>Libramiento 0206-01-01-0010-6455</v>
      </c>
      <c r="L228" s="49" t="str">
        <f>VLOOKUP(D228,[1]Sheet1!$A$2:$S$4000,5,FALSE)</f>
        <v>PAGO A FAVOR DE COOPROHARINA, CEDIDO POR YOARKI BELTRE SEVERINO, MEDIANTE ACTO 1845, D/F 13/11/2017, POR SUM. ALIM. ESC. JEE CORRESP. A NOVIEMBRE/2017, SEGUN FACT. NCF:_02302, CARTAS COMPROMISO 00495, 06365, OC. 5632</v>
      </c>
      <c r="M228" s="53">
        <f>VLOOKUP(D228,[1]Sheet1!$A$2:$S$4000,16,FALSE)</f>
        <v>20022</v>
      </c>
    </row>
    <row r="229" spans="2:13" s="10" customFormat="1" ht="49.5" x14ac:dyDescent="0.2">
      <c r="B229" s="31">
        <v>214</v>
      </c>
      <c r="C229" s="37">
        <v>43193</v>
      </c>
      <c r="D229" s="44">
        <v>28592</v>
      </c>
      <c r="E229" s="11" t="s">
        <v>13</v>
      </c>
      <c r="F229" s="11">
        <v>0</v>
      </c>
      <c r="G229" s="11">
        <v>380418</v>
      </c>
      <c r="H229" s="21">
        <f t="shared" si="3"/>
        <v>747493377.28999972</v>
      </c>
      <c r="J229" s="10">
        <f>VLOOKUP(D229,[1]Sheet1!$A$2:$R$4000,1,FALSE)</f>
        <v>28592</v>
      </c>
      <c r="K229" s="10" t="str">
        <f>VLOOKUP(D229,[1]Sheet1!$A$2:$R$4000,4,FALSE)</f>
        <v>Libramiento 0206-01-01-0010-6455</v>
      </c>
      <c r="L229" s="49" t="str">
        <f>VLOOKUP(D229,[1]Sheet1!$A$2:$S$4000,5,FALSE)</f>
        <v>PAGO A FAVOR DE COOPROHARINA, CEDIDO POR YOARKI BELTRE SEVERINO, MEDIANTE ACTO 1845, D/F 13/11/2017, POR SUM. ALIM. ESC. JEE CORRESP. A NOVIEMBRE/2017, SEGUN FACT. NCF:_02302, CARTAS COMPROMISO 00495, 06365, OC. 5632</v>
      </c>
      <c r="M229" s="53">
        <f>VLOOKUP(D229,[1]Sheet1!$A$2:$S$4000,16,FALSE)</f>
        <v>20022</v>
      </c>
    </row>
    <row r="230" spans="2:13" s="10" customFormat="1" ht="49.5" x14ac:dyDescent="0.2">
      <c r="B230" s="31">
        <v>215</v>
      </c>
      <c r="C230" s="37">
        <v>43193</v>
      </c>
      <c r="D230" s="44">
        <v>28591</v>
      </c>
      <c r="E230" s="11" t="s">
        <v>13</v>
      </c>
      <c r="F230" s="11">
        <v>0</v>
      </c>
      <c r="G230" s="11">
        <v>154008</v>
      </c>
      <c r="H230" s="21">
        <f t="shared" si="3"/>
        <v>747339369.28999972</v>
      </c>
      <c r="J230" s="10">
        <f>VLOOKUP(D230,[1]Sheet1!$A$2:$R$4000,1,FALSE)</f>
        <v>28591</v>
      </c>
      <c r="K230" s="10" t="str">
        <f>VLOOKUP(D230,[1]Sheet1!$A$2:$R$4000,4,FALSE)</f>
        <v>Libramiento 0206-01-01-0010-6448</v>
      </c>
      <c r="L230" s="49" t="str">
        <f>VLOOKUP(D230,[1]Sheet1!$A$2:$S$4000,5,FALSE)</f>
        <v>PAGO AL BCO. AGRIC, CEDIDO POR YGNACIO FELIPE ORTIZ RODRIGUEZ, S/ACTO NO. 618/17 D/F 27/10/17, POR SUM. ALIM. ESC. JEE, MES NOV/2017, S/FACT.NCF 00029. CARTAS COMPROMISO NO. 02260, 02261, 07406 OC 6068</v>
      </c>
      <c r="M230" s="53">
        <f>VLOOKUP(D230,[1]Sheet1!$A$2:$S$4000,16,FALSE)</f>
        <v>33480</v>
      </c>
    </row>
    <row r="231" spans="2:13" s="10" customFormat="1" ht="49.5" x14ac:dyDescent="0.2">
      <c r="B231" s="31">
        <v>216</v>
      </c>
      <c r="C231" s="37">
        <v>43193</v>
      </c>
      <c r="D231" s="44">
        <v>28591</v>
      </c>
      <c r="E231" s="11" t="s">
        <v>13</v>
      </c>
      <c r="F231" s="11">
        <v>0</v>
      </c>
      <c r="G231" s="11">
        <v>636120</v>
      </c>
      <c r="H231" s="21">
        <f t="shared" si="3"/>
        <v>746703249.28999972</v>
      </c>
      <c r="J231" s="10">
        <f>VLOOKUP(D231,[1]Sheet1!$A$2:$R$4000,1,FALSE)</f>
        <v>28591</v>
      </c>
      <c r="K231" s="10" t="str">
        <f>VLOOKUP(D231,[1]Sheet1!$A$2:$R$4000,4,FALSE)</f>
        <v>Libramiento 0206-01-01-0010-6448</v>
      </c>
      <c r="L231" s="49" t="str">
        <f>VLOOKUP(D231,[1]Sheet1!$A$2:$S$4000,5,FALSE)</f>
        <v>PAGO AL BCO. AGRIC, CEDIDO POR YGNACIO FELIPE ORTIZ RODRIGUEZ, S/ACTO NO. 618/17 D/F 27/10/17, POR SUM. ALIM. ESC. JEE, MES NOV/2017, S/FACT.NCF 00029. CARTAS COMPROMISO NO. 02260, 02261, 07406 OC 6068</v>
      </c>
      <c r="M231" s="53">
        <f>VLOOKUP(D231,[1]Sheet1!$A$2:$S$4000,16,FALSE)</f>
        <v>33480</v>
      </c>
    </row>
    <row r="232" spans="2:13" s="10" customFormat="1" ht="33" x14ac:dyDescent="0.2">
      <c r="B232" s="31">
        <v>217</v>
      </c>
      <c r="C232" s="37">
        <v>43193</v>
      </c>
      <c r="D232" s="44">
        <v>28590</v>
      </c>
      <c r="E232" s="11" t="s">
        <v>13</v>
      </c>
      <c r="F232" s="11">
        <v>0</v>
      </c>
      <c r="G232" s="11">
        <v>75651.600000000006</v>
      </c>
      <c r="H232" s="21">
        <f t="shared" si="3"/>
        <v>746627597.6899997</v>
      </c>
      <c r="J232" s="10">
        <f>VLOOKUP(D232,[1]Sheet1!$A$2:$R$4000,1,FALSE)</f>
        <v>28590</v>
      </c>
      <c r="K232" s="10" t="str">
        <f>VLOOKUP(D232,[1]Sheet1!$A$2:$R$4000,4,FALSE)</f>
        <v>Libramiento 0206-01-01-0010-6446</v>
      </c>
      <c r="L232" s="49" t="str">
        <f>VLOOKUP(D232,[1]Sheet1!$A$2:$S$4000,5,FALSE)</f>
        <v>PAGO SUM. ALIM. ESC. PROG. JEE. CORRESP. AL MES DE DICIEMBRE 2017, S/FACT. NCF: 00040, CARTAS COMPROMISO NOS. 03719, 14379 Y 03701, OC. 6158.</v>
      </c>
      <c r="M232" s="53">
        <f>VLOOKUP(D232,[1]Sheet1!$A$2:$S$4000,16,FALSE)</f>
        <v>16446</v>
      </c>
    </row>
    <row r="233" spans="2:13" s="10" customFormat="1" ht="33" x14ac:dyDescent="0.2">
      <c r="B233" s="31">
        <v>218</v>
      </c>
      <c r="C233" s="37">
        <v>43193</v>
      </c>
      <c r="D233" s="44">
        <v>28590</v>
      </c>
      <c r="E233" s="11" t="s">
        <v>13</v>
      </c>
      <c r="F233" s="11">
        <v>0</v>
      </c>
      <c r="G233" s="11">
        <v>312474</v>
      </c>
      <c r="H233" s="21">
        <f t="shared" si="3"/>
        <v>746315123.6899997</v>
      </c>
      <c r="J233" s="10">
        <f>VLOOKUP(D233,[1]Sheet1!$A$2:$R$4000,1,FALSE)</f>
        <v>28590</v>
      </c>
      <c r="K233" s="10" t="str">
        <f>VLOOKUP(D233,[1]Sheet1!$A$2:$R$4000,4,FALSE)</f>
        <v>Libramiento 0206-01-01-0010-6446</v>
      </c>
      <c r="L233" s="49" t="str">
        <f>VLOOKUP(D233,[1]Sheet1!$A$2:$S$4000,5,FALSE)</f>
        <v>PAGO SUM. ALIM. ESC. PROG. JEE. CORRESP. AL MES DE DICIEMBRE 2017, S/FACT. NCF: 00040, CARTAS COMPROMISO NOS. 03719, 14379 Y 03701, OC. 6158.</v>
      </c>
      <c r="M233" s="53">
        <f>VLOOKUP(D233,[1]Sheet1!$A$2:$S$4000,16,FALSE)</f>
        <v>16446</v>
      </c>
    </row>
    <row r="234" spans="2:13" s="10" customFormat="1" ht="49.5" x14ac:dyDescent="0.2">
      <c r="B234" s="31">
        <v>219</v>
      </c>
      <c r="C234" s="37">
        <v>43193</v>
      </c>
      <c r="D234" s="44">
        <v>28589</v>
      </c>
      <c r="E234" s="11" t="s">
        <v>13</v>
      </c>
      <c r="F234" s="11">
        <v>0</v>
      </c>
      <c r="G234" s="11">
        <v>186741.6</v>
      </c>
      <c r="H234" s="21">
        <f t="shared" si="3"/>
        <v>746128382.08999968</v>
      </c>
      <c r="J234" s="10">
        <f>VLOOKUP(D234,[1]Sheet1!$A$2:$R$4000,1,FALSE)</f>
        <v>28589</v>
      </c>
      <c r="K234" s="10" t="str">
        <f>VLOOKUP(D234,[1]Sheet1!$A$2:$R$4000,4,FALSE)</f>
        <v>Libramiento 0206-01-01-0010-6444</v>
      </c>
      <c r="L234" s="49" t="str">
        <f>VLOOKUP(D234,[1]Sheet1!$A$2:$S$4000,5,FALSE)</f>
        <v>PAGO A FAVOR DE BANCO AGRICOLA, CEDIDO POR RAFAEL SAMIL SUERO FELIZ MEDIANTE ACTO NO.680 D/F 14/09/17, POR SUM. DE ALIM. ESC. JEE. CORRESP. AL MES DE DICIEMBRE 2017, S/FACT. 00093. CARTAS COMPROMISO 02507, 14239, 02361 Y 14474. OC 5694</v>
      </c>
      <c r="M234" s="53">
        <f>VLOOKUP(D234,[1]Sheet1!$A$2:$S$4000,16,FALSE)</f>
        <v>771324</v>
      </c>
    </row>
    <row r="235" spans="2:13" s="10" customFormat="1" ht="49.5" x14ac:dyDescent="0.2">
      <c r="B235" s="31">
        <v>220</v>
      </c>
      <c r="C235" s="37">
        <v>43193</v>
      </c>
      <c r="D235" s="44">
        <v>28589</v>
      </c>
      <c r="E235" s="11" t="s">
        <v>13</v>
      </c>
      <c r="F235" s="11">
        <v>0</v>
      </c>
      <c r="G235" s="11">
        <v>771324</v>
      </c>
      <c r="H235" s="21">
        <f t="shared" si="3"/>
        <v>745357058.08999968</v>
      </c>
      <c r="J235" s="10">
        <f>VLOOKUP(D235,[1]Sheet1!$A$2:$R$4000,1,FALSE)</f>
        <v>28589</v>
      </c>
      <c r="K235" s="10" t="str">
        <f>VLOOKUP(D235,[1]Sheet1!$A$2:$R$4000,4,FALSE)</f>
        <v>Libramiento 0206-01-01-0010-6444</v>
      </c>
      <c r="L235" s="49" t="str">
        <f>VLOOKUP(D235,[1]Sheet1!$A$2:$S$4000,5,FALSE)</f>
        <v>PAGO A FAVOR DE BANCO AGRICOLA, CEDIDO POR RAFAEL SAMIL SUERO FELIZ MEDIANTE ACTO NO.680 D/F 14/09/17, POR SUM. DE ALIM. ESC. JEE. CORRESP. AL MES DE DICIEMBRE 2017, S/FACT. 00093. CARTAS COMPROMISO 02507, 14239, 02361 Y 14474. OC 5694</v>
      </c>
      <c r="M235" s="53">
        <f>VLOOKUP(D235,[1]Sheet1!$A$2:$S$4000,16,FALSE)</f>
        <v>771324</v>
      </c>
    </row>
    <row r="236" spans="2:13" s="10" customFormat="1" ht="49.5" x14ac:dyDescent="0.2">
      <c r="B236" s="31">
        <v>221</v>
      </c>
      <c r="C236" s="37">
        <v>43193</v>
      </c>
      <c r="D236" s="44">
        <v>28588</v>
      </c>
      <c r="E236" s="11" t="s">
        <v>13</v>
      </c>
      <c r="F236" s="11">
        <v>0</v>
      </c>
      <c r="G236" s="11">
        <v>92736</v>
      </c>
      <c r="H236" s="21">
        <f t="shared" si="3"/>
        <v>745264322.08999968</v>
      </c>
      <c r="J236" s="10">
        <f>VLOOKUP(D236,[1]Sheet1!$A$2:$R$4000,1,FALSE)</f>
        <v>28588</v>
      </c>
      <c r="K236" s="10" t="str">
        <f>VLOOKUP(D236,[1]Sheet1!$A$2:$R$4000,4,FALSE)</f>
        <v>Libramiento 0206-01-01-0010-6443</v>
      </c>
      <c r="L236" s="49" t="str">
        <f>VLOOKUP(D236,[1]Sheet1!$A$2:$S$4000,5,FALSE)</f>
        <v>PAGO A FAVOR DE COOPROHARINA, CEDIDO POR YOARKY BELTRE SEVERINO, MEDIANTE ACTO 1845, D/F. 13/11/2017, POR SUM. ALIM. ESC. JEE. CORRESP. AL MES DE OCTUBRE/2017, SEGUN FACT. NCF: 02291, CARTAS COMPROMISO 06365, 00495, OC. 5632.</v>
      </c>
      <c r="M236" s="53">
        <f>VLOOKUP(D236,[1]Sheet1!$A$2:$S$4000,16,FALSE)</f>
        <v>20160</v>
      </c>
    </row>
    <row r="237" spans="2:13" s="10" customFormat="1" ht="49.5" x14ac:dyDescent="0.2">
      <c r="B237" s="31">
        <v>222</v>
      </c>
      <c r="C237" s="37">
        <v>43193</v>
      </c>
      <c r="D237" s="44">
        <v>28588</v>
      </c>
      <c r="E237" s="11" t="s">
        <v>13</v>
      </c>
      <c r="F237" s="11">
        <v>0</v>
      </c>
      <c r="G237" s="11">
        <v>383040</v>
      </c>
      <c r="H237" s="21">
        <f t="shared" si="3"/>
        <v>744881282.08999968</v>
      </c>
      <c r="J237" s="10">
        <f>VLOOKUP(D237,[1]Sheet1!$A$2:$R$4000,1,FALSE)</f>
        <v>28588</v>
      </c>
      <c r="K237" s="10" t="str">
        <f>VLOOKUP(D237,[1]Sheet1!$A$2:$R$4000,4,FALSE)</f>
        <v>Libramiento 0206-01-01-0010-6443</v>
      </c>
      <c r="L237" s="49" t="str">
        <f>VLOOKUP(D237,[1]Sheet1!$A$2:$S$4000,5,FALSE)</f>
        <v>PAGO A FAVOR DE COOPROHARINA, CEDIDO POR YOARKY BELTRE SEVERINO, MEDIANTE ACTO 1845, D/F. 13/11/2017, POR SUM. ALIM. ESC. JEE. CORRESP. AL MES DE OCTUBRE/2017, SEGUN FACT. NCF: 02291, CARTAS COMPROMISO 06365, 00495, OC. 5632.</v>
      </c>
      <c r="M237" s="53">
        <f>VLOOKUP(D237,[1]Sheet1!$A$2:$S$4000,16,FALSE)</f>
        <v>20160</v>
      </c>
    </row>
    <row r="238" spans="2:13" s="10" customFormat="1" ht="33" x14ac:dyDescent="0.2">
      <c r="B238" s="31">
        <v>223</v>
      </c>
      <c r="C238" s="37">
        <v>43193</v>
      </c>
      <c r="D238" s="44">
        <v>28587</v>
      </c>
      <c r="E238" s="11" t="s">
        <v>13</v>
      </c>
      <c r="F238" s="11">
        <v>0</v>
      </c>
      <c r="G238" s="11">
        <v>42926</v>
      </c>
      <c r="H238" s="21">
        <f t="shared" si="3"/>
        <v>744838356.08999968</v>
      </c>
      <c r="J238" s="10">
        <f>VLOOKUP(D238,[1]Sheet1!$A$2:$R$4000,1,FALSE)</f>
        <v>28587</v>
      </c>
      <c r="K238" s="10" t="str">
        <f>VLOOKUP(D238,[1]Sheet1!$A$2:$R$4000,4,FALSE)</f>
        <v>Libramiento 0206-01-01-0010-6434</v>
      </c>
      <c r="L238" s="49" t="str">
        <f>VLOOKUP(D238,[1]Sheet1!$A$2:$S$4000,5,FALSE)</f>
        <v>PAGO SUM. ALIM. ESC. JEE. CORRESP. AL MES DIC. 2017, SEGUN FACT. NCF.: 00036 CARTA COMPROMISO NO. 1440, 01568, 01432, OC 5822</v>
      </c>
      <c r="M238" s="53">
        <f>VLOOKUP(D238,[1]Sheet1!$A$2:$S$4000,16,FALSE)</f>
        <v>42926</v>
      </c>
    </row>
    <row r="239" spans="2:13" s="10" customFormat="1" ht="33" x14ac:dyDescent="0.2">
      <c r="B239" s="31">
        <v>224</v>
      </c>
      <c r="C239" s="37">
        <v>43193</v>
      </c>
      <c r="D239" s="44">
        <v>28587</v>
      </c>
      <c r="E239" s="11" t="s">
        <v>13</v>
      </c>
      <c r="F239" s="11">
        <v>0</v>
      </c>
      <c r="G239" s="11">
        <v>970127.6</v>
      </c>
      <c r="H239" s="21">
        <f t="shared" si="3"/>
        <v>743868228.48999965</v>
      </c>
      <c r="J239" s="10">
        <f>VLOOKUP(D239,[1]Sheet1!$A$2:$R$4000,1,FALSE)</f>
        <v>28587</v>
      </c>
      <c r="K239" s="10" t="str">
        <f>VLOOKUP(D239,[1]Sheet1!$A$2:$R$4000,4,FALSE)</f>
        <v>Libramiento 0206-01-01-0010-6434</v>
      </c>
      <c r="L239" s="49" t="str">
        <f>VLOOKUP(D239,[1]Sheet1!$A$2:$S$4000,5,FALSE)</f>
        <v>PAGO SUM. ALIM. ESC. JEE. CORRESP. AL MES DIC. 2017, SEGUN FACT. NCF.: 00036 CARTA COMPROMISO NO. 1440, 01568, 01432, OC 5822</v>
      </c>
      <c r="M239" s="53">
        <f>VLOOKUP(D239,[1]Sheet1!$A$2:$S$4000,16,FALSE)</f>
        <v>42926</v>
      </c>
    </row>
    <row r="240" spans="2:13" s="10" customFormat="1" ht="49.5" x14ac:dyDescent="0.2">
      <c r="B240" s="31">
        <v>225</v>
      </c>
      <c r="C240" s="37">
        <v>43193</v>
      </c>
      <c r="D240" s="44">
        <v>28586</v>
      </c>
      <c r="E240" s="11" t="s">
        <v>13</v>
      </c>
      <c r="F240" s="11">
        <v>0</v>
      </c>
      <c r="G240" s="11">
        <v>60278.400000000001</v>
      </c>
      <c r="H240" s="21">
        <f t="shared" si="3"/>
        <v>743807950.08999968</v>
      </c>
      <c r="J240" s="10">
        <f>VLOOKUP(D240,[1]Sheet1!$A$2:$R$4000,1,FALSE)</f>
        <v>28586</v>
      </c>
      <c r="K240" s="10" t="str">
        <f>VLOOKUP(D240,[1]Sheet1!$A$2:$R$4000,4,FALSE)</f>
        <v>Libramiento 0206-01-01-0010-6432</v>
      </c>
      <c r="L240" s="49" t="str">
        <f>VLOOKUP(D240,[1]Sheet1!$A$2:$S$4000,5,FALSE)</f>
        <v>PAGO A COOPROHARINA, CEDIDO POR YOARKI BELTRE SEVERINO, MEDIANTE ACTO 1845, D/F 13/11/2017, POR SUM. ALIM. ESC. JEE,MES DE DICIEMBRE/2017, SEGUN FACT. NCF: 02309, CARTAS COMPROMISO 00495, 06365, OC. 5632.</v>
      </c>
      <c r="M240" s="53">
        <f>VLOOKUP(D240,[1]Sheet1!$A$2:$S$4000,16,FALSE)</f>
        <v>47174.400000000001</v>
      </c>
    </row>
    <row r="241" spans="2:13" s="10" customFormat="1" ht="49.5" x14ac:dyDescent="0.2">
      <c r="B241" s="31">
        <v>226</v>
      </c>
      <c r="C241" s="37">
        <v>43193</v>
      </c>
      <c r="D241" s="44">
        <v>28586</v>
      </c>
      <c r="E241" s="11" t="s">
        <v>13</v>
      </c>
      <c r="F241" s="11">
        <v>0</v>
      </c>
      <c r="G241" s="11">
        <v>248976</v>
      </c>
      <c r="H241" s="21">
        <f t="shared" si="3"/>
        <v>743558974.08999968</v>
      </c>
      <c r="J241" s="10">
        <f>VLOOKUP(D241,[1]Sheet1!$A$2:$R$4000,1,FALSE)</f>
        <v>28586</v>
      </c>
      <c r="K241" s="10" t="str">
        <f>VLOOKUP(D241,[1]Sheet1!$A$2:$R$4000,4,FALSE)</f>
        <v>Libramiento 0206-01-01-0010-6432</v>
      </c>
      <c r="L241" s="49" t="str">
        <f>VLOOKUP(D241,[1]Sheet1!$A$2:$S$4000,5,FALSE)</f>
        <v>PAGO A COOPROHARINA, CEDIDO POR YOARKI BELTRE SEVERINO, MEDIANTE ACTO 1845, D/F 13/11/2017, POR SUM. ALIM. ESC. JEE,MES DE DICIEMBRE/2017, SEGUN FACT. NCF: 02309, CARTAS COMPROMISO 00495, 06365, OC. 5632.</v>
      </c>
      <c r="M241" s="53">
        <f>VLOOKUP(D241,[1]Sheet1!$A$2:$S$4000,16,FALSE)</f>
        <v>47174.400000000001</v>
      </c>
    </row>
    <row r="242" spans="2:13" s="10" customFormat="1" ht="49.5" x14ac:dyDescent="0.2">
      <c r="B242" s="31">
        <v>227</v>
      </c>
      <c r="C242" s="37">
        <v>43193</v>
      </c>
      <c r="D242" s="44">
        <v>28585</v>
      </c>
      <c r="E242" s="11" t="s">
        <v>13</v>
      </c>
      <c r="F242" s="11">
        <v>0</v>
      </c>
      <c r="G242" s="11">
        <v>20160</v>
      </c>
      <c r="H242" s="21">
        <f t="shared" si="3"/>
        <v>743538814.08999968</v>
      </c>
      <c r="J242" s="10">
        <f>VLOOKUP(D242,[1]Sheet1!$A$2:$R$4000,1,FALSE)</f>
        <v>28585</v>
      </c>
      <c r="K242" s="10" t="str">
        <f>VLOOKUP(D242,[1]Sheet1!$A$2:$R$4000,4,FALSE)</f>
        <v>Libramiento 0206-01-01-0010-6422</v>
      </c>
      <c r="L242" s="49" t="str">
        <f>VLOOKUP(D242,[1]Sheet1!$A$2:$S$4000,5,FALSE)</f>
        <v>PAGO A FAVOR DE COOPROHARINA, CEDIDO POR PANADERIA ADRIEL, SRL, MEDIANTE ACTO DE ALGUACIL NO. 12/18 D/F 02/01/2018. POR SUM. ALIM. ESC. JEE, CORRESP. AL MES DE NOVIEMBRE 2017, SEGUN FACT. NCF.: 00085, CARTAS COMPROMISO NO. 06014, OC 5924.</v>
      </c>
      <c r="M242" s="53">
        <f>VLOOKUP(D242,[1]Sheet1!$A$2:$S$4000,16,FALSE)</f>
        <v>455616</v>
      </c>
    </row>
    <row r="243" spans="2:13" s="10" customFormat="1" ht="49.5" x14ac:dyDescent="0.2">
      <c r="B243" s="31">
        <v>228</v>
      </c>
      <c r="C243" s="37">
        <v>43193</v>
      </c>
      <c r="D243" s="44">
        <v>28585</v>
      </c>
      <c r="E243" s="11" t="s">
        <v>13</v>
      </c>
      <c r="F243" s="11">
        <v>0</v>
      </c>
      <c r="G243" s="11">
        <v>455616</v>
      </c>
      <c r="H243" s="21">
        <f t="shared" si="3"/>
        <v>743083198.08999968</v>
      </c>
      <c r="J243" s="10">
        <f>VLOOKUP(D243,[1]Sheet1!$A$2:$R$4000,1,FALSE)</f>
        <v>28585</v>
      </c>
      <c r="K243" s="10" t="str">
        <f>VLOOKUP(D243,[1]Sheet1!$A$2:$R$4000,4,FALSE)</f>
        <v>Libramiento 0206-01-01-0010-6422</v>
      </c>
      <c r="L243" s="49" t="str">
        <f>VLOOKUP(D243,[1]Sheet1!$A$2:$S$4000,5,FALSE)</f>
        <v>PAGO A FAVOR DE COOPROHARINA, CEDIDO POR PANADERIA ADRIEL, SRL, MEDIANTE ACTO DE ALGUACIL NO. 12/18 D/F 02/01/2018. POR SUM. ALIM. ESC. JEE, CORRESP. AL MES DE NOVIEMBRE 2017, SEGUN FACT. NCF.: 00085, CARTAS COMPROMISO NO. 06014, OC 5924.</v>
      </c>
      <c r="M243" s="53">
        <f>VLOOKUP(D243,[1]Sheet1!$A$2:$S$4000,16,FALSE)</f>
        <v>455616</v>
      </c>
    </row>
    <row r="244" spans="2:13" s="10" customFormat="1" ht="49.5" x14ac:dyDescent="0.2">
      <c r="B244" s="31">
        <v>229</v>
      </c>
      <c r="C244" s="37">
        <v>43193</v>
      </c>
      <c r="D244" s="44">
        <v>28584</v>
      </c>
      <c r="E244" s="11" t="s">
        <v>13</v>
      </c>
      <c r="F244" s="11">
        <v>0</v>
      </c>
      <c r="G244" s="11">
        <v>97372.800000000003</v>
      </c>
      <c r="H244" s="21">
        <f t="shared" si="3"/>
        <v>742985825.28999972</v>
      </c>
      <c r="J244" s="10">
        <f>VLOOKUP(D244,[1]Sheet1!$A$2:$R$4000,1,FALSE)</f>
        <v>28584</v>
      </c>
      <c r="K244" s="10" t="str">
        <f>VLOOKUP(D244,[1]Sheet1!$A$2:$R$4000,4,FALSE)</f>
        <v>Libramiento 0206-01-01-0010-6421</v>
      </c>
      <c r="L244" s="49" t="str">
        <f>VLOOKUP(D244,[1]Sheet1!$A$2:$S$4000,5,FALSE)</f>
        <v>PAGO A FAVOR DE COOPROHARINA, CEDIDO POR YOARKI BELTRE SEVERINO MEDIANTE ACTO NO.1845 D/F 13/11/17, POR SUM. DE ALIM. ESC. JEE. CORRESP. A LOS MESES DE AGOSTO Y SEPTIEMBRE 2017, S/FACTS. 02280 Y 02281. CARTAS COMPROMISO 00495 Y 06365. OC 5632.</v>
      </c>
      <c r="M244" s="53">
        <f>VLOOKUP(D244,[1]Sheet1!$A$2:$S$4000,16,FALSE)</f>
        <v>402192</v>
      </c>
    </row>
    <row r="245" spans="2:13" s="10" customFormat="1" ht="49.5" x14ac:dyDescent="0.2">
      <c r="B245" s="31">
        <v>230</v>
      </c>
      <c r="C245" s="37">
        <v>43193</v>
      </c>
      <c r="D245" s="44">
        <v>28584</v>
      </c>
      <c r="E245" s="11" t="s">
        <v>13</v>
      </c>
      <c r="F245" s="11">
        <v>0</v>
      </c>
      <c r="G245" s="11">
        <v>402192</v>
      </c>
      <c r="H245" s="21">
        <f t="shared" si="3"/>
        <v>742583633.28999972</v>
      </c>
      <c r="J245" s="10">
        <f>VLOOKUP(D245,[1]Sheet1!$A$2:$R$4000,1,FALSE)</f>
        <v>28584</v>
      </c>
      <c r="K245" s="10" t="str">
        <f>VLOOKUP(D245,[1]Sheet1!$A$2:$R$4000,4,FALSE)</f>
        <v>Libramiento 0206-01-01-0010-6421</v>
      </c>
      <c r="L245" s="49" t="str">
        <f>VLOOKUP(D245,[1]Sheet1!$A$2:$S$4000,5,FALSE)</f>
        <v>PAGO A FAVOR DE COOPROHARINA, CEDIDO POR YOARKI BELTRE SEVERINO MEDIANTE ACTO NO.1845 D/F 13/11/17, POR SUM. DE ALIM. ESC. JEE. CORRESP. A LOS MESES DE AGOSTO Y SEPTIEMBRE 2017, S/FACTS. 02280 Y 02281. CARTAS COMPROMISO 00495 Y 06365. OC 5632.</v>
      </c>
      <c r="M245" s="53">
        <f>VLOOKUP(D245,[1]Sheet1!$A$2:$S$4000,16,FALSE)</f>
        <v>402192</v>
      </c>
    </row>
    <row r="246" spans="2:13" s="10" customFormat="1" ht="49.5" x14ac:dyDescent="0.2">
      <c r="B246" s="31">
        <v>231</v>
      </c>
      <c r="C246" s="37">
        <v>43193</v>
      </c>
      <c r="D246" s="44">
        <v>28583</v>
      </c>
      <c r="E246" s="11" t="s">
        <v>13</v>
      </c>
      <c r="F246" s="11">
        <v>0</v>
      </c>
      <c r="G246" s="11">
        <v>579756.4</v>
      </c>
      <c r="H246" s="21">
        <f t="shared" si="3"/>
        <v>742003876.88999975</v>
      </c>
      <c r="J246" s="10">
        <f>VLOOKUP(D246,[1]Sheet1!$A$2:$R$4000,1,FALSE)</f>
        <v>28583</v>
      </c>
      <c r="K246" s="10" t="str">
        <f>VLOOKUP(D246,[1]Sheet1!$A$2:$R$4000,4,FALSE)</f>
        <v>Libramiento 0206-01-01-0010-6412</v>
      </c>
      <c r="L246" s="49" t="str">
        <f>VLOOKUP(D246,[1]Sheet1!$A$2:$S$4000,5,FALSE)</f>
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</c>
      <c r="M246" s="53">
        <f>VLOOKUP(D246,[1]Sheet1!$A$2:$S$4000,16,FALSE)</f>
        <v>2394646</v>
      </c>
    </row>
    <row r="247" spans="2:13" s="10" customFormat="1" ht="49.5" x14ac:dyDescent="0.2">
      <c r="B247" s="31">
        <v>232</v>
      </c>
      <c r="C247" s="37">
        <v>43193</v>
      </c>
      <c r="D247" s="44">
        <v>28583</v>
      </c>
      <c r="E247" s="11" t="s">
        <v>13</v>
      </c>
      <c r="F247" s="11">
        <v>0</v>
      </c>
      <c r="G247" s="11">
        <v>2394646</v>
      </c>
      <c r="H247" s="21">
        <f t="shared" si="3"/>
        <v>739609230.88999975</v>
      </c>
      <c r="J247" s="10">
        <f>VLOOKUP(D247,[1]Sheet1!$A$2:$R$4000,1,FALSE)</f>
        <v>28583</v>
      </c>
      <c r="K247" s="10" t="str">
        <f>VLOOKUP(D247,[1]Sheet1!$A$2:$R$4000,4,FALSE)</f>
        <v>Libramiento 0206-01-01-0010-6412</v>
      </c>
      <c r="L247" s="49" t="str">
        <f>VLOOKUP(D247,[1]Sheet1!$A$2:$S$4000,5,FALSE)</f>
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</c>
      <c r="M247" s="53">
        <f>VLOOKUP(D247,[1]Sheet1!$A$2:$S$4000,16,FALSE)</f>
        <v>2394646</v>
      </c>
    </row>
    <row r="248" spans="2:13" s="10" customFormat="1" ht="49.5" x14ac:dyDescent="0.2">
      <c r="B248" s="31">
        <v>233</v>
      </c>
      <c r="C248" s="37">
        <v>43193</v>
      </c>
      <c r="D248" s="44">
        <v>28582</v>
      </c>
      <c r="E248" s="11" t="s">
        <v>13</v>
      </c>
      <c r="F248" s="11">
        <v>0</v>
      </c>
      <c r="G248" s="11">
        <v>158166.39999999999</v>
      </c>
      <c r="H248" s="21">
        <f t="shared" si="3"/>
        <v>739451064.48999977</v>
      </c>
      <c r="J248" s="10">
        <f>VLOOKUP(D248,[1]Sheet1!$A$2:$R$4000,1,FALSE)</f>
        <v>28582</v>
      </c>
      <c r="K248" s="10" t="str">
        <f>VLOOKUP(D248,[1]Sheet1!$A$2:$R$4000,4,FALSE)</f>
        <v>Libramiento 0206-01-01-0010-6392</v>
      </c>
      <c r="L248" s="49" t="str">
        <f>VLOOKUP(D248,[1]Sheet1!$A$2:$S$4000,5,FALSE)</f>
        <v>PAGO A PARALAX FACTORING, S/ACTO NO.1526 D/F 21/02/18 CEDIDO POR ROLANDO LORA LIZARDO, SUM. ALIM.ESC.JEE. AL MES DIC/17,S/FACT.NCF:84659, CC.NOS.01857,01913,07217, 01807, 01910, 01821, 01825, 01909,01914,07198,01823,01824,01826, OC. 5823 Y 7073.</v>
      </c>
      <c r="M248" s="53">
        <f>VLOOKUP(D248,[1]Sheet1!$A$2:$S$4000,16,FALSE)</f>
        <v>123782.39999999999</v>
      </c>
    </row>
    <row r="249" spans="2:13" s="10" customFormat="1" ht="49.5" x14ac:dyDescent="0.2">
      <c r="B249" s="31">
        <v>234</v>
      </c>
      <c r="C249" s="37">
        <v>43193</v>
      </c>
      <c r="D249" s="44">
        <v>28582</v>
      </c>
      <c r="E249" s="11" t="s">
        <v>13</v>
      </c>
      <c r="F249" s="11">
        <v>0</v>
      </c>
      <c r="G249" s="11">
        <v>653296</v>
      </c>
      <c r="H249" s="21">
        <f t="shared" si="3"/>
        <v>738797768.48999977</v>
      </c>
      <c r="J249" s="10">
        <f>VLOOKUP(D249,[1]Sheet1!$A$2:$R$4000,1,FALSE)</f>
        <v>28582</v>
      </c>
      <c r="K249" s="10" t="str">
        <f>VLOOKUP(D249,[1]Sheet1!$A$2:$R$4000,4,FALSE)</f>
        <v>Libramiento 0206-01-01-0010-6392</v>
      </c>
      <c r="L249" s="49" t="str">
        <f>VLOOKUP(D249,[1]Sheet1!$A$2:$S$4000,5,FALSE)</f>
        <v>PAGO A PARALAX FACTORING, S/ACTO NO.1526 D/F 21/02/18 CEDIDO POR ROLANDO LORA LIZARDO, SUM. ALIM.ESC.JEE. AL MES DIC/17,S/FACT.NCF:84659, CC.NOS.01857,01913,07217, 01807, 01910, 01821, 01825, 01909,01914,07198,01823,01824,01826, OC. 5823 Y 7073.</v>
      </c>
      <c r="M249" s="53">
        <f>VLOOKUP(D249,[1]Sheet1!$A$2:$S$4000,16,FALSE)</f>
        <v>123782.39999999999</v>
      </c>
    </row>
    <row r="250" spans="2:13" s="10" customFormat="1" ht="33" x14ac:dyDescent="0.2">
      <c r="B250" s="31">
        <v>235</v>
      </c>
      <c r="C250" s="37">
        <v>43193</v>
      </c>
      <c r="D250" s="44">
        <v>28581</v>
      </c>
      <c r="E250" s="11" t="s">
        <v>13</v>
      </c>
      <c r="F250" s="11">
        <v>0</v>
      </c>
      <c r="G250" s="11">
        <v>5381.42</v>
      </c>
      <c r="H250" s="21">
        <f t="shared" si="3"/>
        <v>738792387.06999981</v>
      </c>
      <c r="J250" s="10">
        <f>VLOOKUP(D250,[1]Sheet1!$A$2:$R$4000,1,FALSE)</f>
        <v>28581</v>
      </c>
      <c r="K250" s="10" t="str">
        <f>VLOOKUP(D250,[1]Sheet1!$A$2:$R$4000,4,FALSE)</f>
        <v>Libramiento 0206-01-01-0010-6391</v>
      </c>
      <c r="L250" s="49" t="str">
        <f>VLOOKUP(D250,[1]Sheet1!$A$2:$S$4000,5,FALSE)</f>
        <v>PAGO POR SUM. ALIM. ESC. UM. CORRESP. A NOV./2017, SEGUN FACT. NCF: 00034, NC. 02438, CONT. 314/2017, OC. 6322,MENOS ANTICIPO.</v>
      </c>
      <c r="M250" s="53">
        <f>VLOOKUP(D250,[1]Sheet1!$A$2:$S$4000,16,FALSE)</f>
        <v>5381.42</v>
      </c>
    </row>
    <row r="251" spans="2:13" s="10" customFormat="1" ht="33" x14ac:dyDescent="0.2">
      <c r="B251" s="31">
        <v>236</v>
      </c>
      <c r="C251" s="37">
        <v>43193</v>
      </c>
      <c r="D251" s="44">
        <v>28581</v>
      </c>
      <c r="E251" s="11" t="s">
        <v>13</v>
      </c>
      <c r="F251" s="11">
        <v>0</v>
      </c>
      <c r="G251" s="11">
        <v>585771.92000000004</v>
      </c>
      <c r="H251" s="21">
        <f t="shared" si="3"/>
        <v>738206615.14999986</v>
      </c>
      <c r="J251" s="10">
        <f>VLOOKUP(D251,[1]Sheet1!$A$2:$R$4000,1,FALSE)</f>
        <v>28581</v>
      </c>
      <c r="K251" s="10" t="str">
        <f>VLOOKUP(D251,[1]Sheet1!$A$2:$R$4000,4,FALSE)</f>
        <v>Libramiento 0206-01-01-0010-6391</v>
      </c>
      <c r="L251" s="49" t="str">
        <f>VLOOKUP(D251,[1]Sheet1!$A$2:$S$4000,5,FALSE)</f>
        <v>PAGO POR SUM. ALIM. ESC. UM. CORRESP. A NOV./2017, SEGUN FACT. NCF: 00034, NC. 02438, CONT. 314/2017, OC. 6322,MENOS ANTICIPO.</v>
      </c>
      <c r="M251" s="53">
        <f>VLOOKUP(D251,[1]Sheet1!$A$2:$S$4000,16,FALSE)</f>
        <v>5381.42</v>
      </c>
    </row>
    <row r="252" spans="2:13" s="10" customFormat="1" ht="49.5" x14ac:dyDescent="0.2">
      <c r="B252" s="31">
        <v>237</v>
      </c>
      <c r="C252" s="37">
        <v>43193</v>
      </c>
      <c r="D252" s="44">
        <v>28575</v>
      </c>
      <c r="E252" s="11" t="s">
        <v>13</v>
      </c>
      <c r="F252" s="11">
        <v>0</v>
      </c>
      <c r="G252" s="11">
        <v>787630.4</v>
      </c>
      <c r="H252" s="21">
        <f t="shared" si="3"/>
        <v>737418984.74999988</v>
      </c>
      <c r="J252" s="10">
        <f>VLOOKUP(D252,[1]Sheet1!$A$2:$R$4000,1,FALSE)</f>
        <v>28575</v>
      </c>
      <c r="K252" s="10" t="str">
        <f>VLOOKUP(D252,[1]Sheet1!$A$2:$R$4000,4,FALSE)</f>
        <v>Libramiento 0206-01-01-0010-6365</v>
      </c>
      <c r="L252" s="49" t="str">
        <f>VLOOKUP(D252,[1]Sheet1!$A$2:$S$4000,5,FALSE)</f>
        <v>PAGO A COOPROHARINA, CEDIDO POR RAFAEL MARIA GENAO, ACTO No.1907 D/F 21/11/2017, SUM. ALIM. ESC. JEE. CORRESP. NOV./2017, FACT. NCF.: 00100, CARTAS COMP. NO. 06549, 14363, 0832, 0824, 0907, 14361, 0829, 0828, 6528, 0826, 00825, 11172, 00898, OC 6097.</v>
      </c>
      <c r="M252" s="53">
        <f>VLOOKUP(D252,[1]Sheet1!$A$2:$S$4000,16,FALSE)</f>
        <v>616406.4</v>
      </c>
    </row>
    <row r="253" spans="2:13" s="10" customFormat="1" ht="49.5" x14ac:dyDescent="0.2">
      <c r="B253" s="31">
        <v>238</v>
      </c>
      <c r="C253" s="37">
        <v>43193</v>
      </c>
      <c r="D253" s="44">
        <v>28575</v>
      </c>
      <c r="E253" s="11" t="s">
        <v>13</v>
      </c>
      <c r="F253" s="11">
        <v>0</v>
      </c>
      <c r="G253" s="11">
        <v>3253256</v>
      </c>
      <c r="H253" s="21">
        <f t="shared" si="3"/>
        <v>734165728.74999988</v>
      </c>
      <c r="J253" s="10">
        <f>VLOOKUP(D253,[1]Sheet1!$A$2:$R$4000,1,FALSE)</f>
        <v>28575</v>
      </c>
      <c r="K253" s="10" t="str">
        <f>VLOOKUP(D253,[1]Sheet1!$A$2:$R$4000,4,FALSE)</f>
        <v>Libramiento 0206-01-01-0010-6365</v>
      </c>
      <c r="L253" s="49" t="str">
        <f>VLOOKUP(D253,[1]Sheet1!$A$2:$S$4000,5,FALSE)</f>
        <v>PAGO A COOPROHARINA, CEDIDO POR RAFAEL MARIA GENAO, ACTO No.1907 D/F 21/11/2017, SUM. ALIM. ESC. JEE. CORRESP. NOV./2017, FACT. NCF.: 00100, CARTAS COMP. NO. 06549, 14363, 0832, 0824, 0907, 14361, 0829, 0828, 6528, 0826, 00825, 11172, 00898, OC 6097.</v>
      </c>
      <c r="M253" s="53">
        <f>VLOOKUP(D253,[1]Sheet1!$A$2:$S$4000,16,FALSE)</f>
        <v>616406.4</v>
      </c>
    </row>
    <row r="254" spans="2:13" s="10" customFormat="1" ht="33" x14ac:dyDescent="0.2">
      <c r="B254" s="31">
        <v>239</v>
      </c>
      <c r="C254" s="37">
        <v>43193</v>
      </c>
      <c r="D254" s="44">
        <v>28566</v>
      </c>
      <c r="E254" s="11" t="s">
        <v>13</v>
      </c>
      <c r="F254" s="11">
        <v>0</v>
      </c>
      <c r="G254" s="11">
        <v>6432</v>
      </c>
      <c r="H254" s="21">
        <f t="shared" si="3"/>
        <v>734159296.74999988</v>
      </c>
      <c r="J254" s="10">
        <f>VLOOKUP(D254,[1]Sheet1!$A$2:$R$4000,1,FALSE)</f>
        <v>28566</v>
      </c>
      <c r="K254" s="10" t="str">
        <f>VLOOKUP(D254,[1]Sheet1!$A$2:$R$4000,4,FALSE)</f>
        <v>Libramiento 0206-01-01-0010-6330</v>
      </c>
      <c r="L254" s="49" t="str">
        <f>VLOOKUP(D254,[1]Sheet1!$A$2:$S$4000,5,FALSE)</f>
        <v>PAGO SUM. ALIM. ESC. JEE. CORRESP. AL MES DIC. 2017, SEGUN FACT. NCF.: 00013, CARTA COMPROMISO NO. 02310, OC 6092</v>
      </c>
      <c r="M254" s="53">
        <f>VLOOKUP(D254,[1]Sheet1!$A$2:$S$4000,16,FALSE)</f>
        <v>6432</v>
      </c>
    </row>
    <row r="255" spans="2:13" s="10" customFormat="1" ht="33" x14ac:dyDescent="0.2">
      <c r="B255" s="31">
        <v>240</v>
      </c>
      <c r="C255" s="37">
        <v>43193</v>
      </c>
      <c r="D255" s="44">
        <v>28566</v>
      </c>
      <c r="E255" s="11" t="s">
        <v>13</v>
      </c>
      <c r="F255" s="11">
        <v>0</v>
      </c>
      <c r="G255" s="11">
        <v>145363.20000000001</v>
      </c>
      <c r="H255" s="21">
        <f t="shared" si="3"/>
        <v>734013933.54999983</v>
      </c>
      <c r="J255" s="10">
        <f>VLOOKUP(D255,[1]Sheet1!$A$2:$R$4000,1,FALSE)</f>
        <v>28566</v>
      </c>
      <c r="K255" s="10" t="str">
        <f>VLOOKUP(D255,[1]Sheet1!$A$2:$R$4000,4,FALSE)</f>
        <v>Libramiento 0206-01-01-0010-6330</v>
      </c>
      <c r="L255" s="49" t="str">
        <f>VLOOKUP(D255,[1]Sheet1!$A$2:$S$4000,5,FALSE)</f>
        <v>PAGO SUM. ALIM. ESC. JEE. CORRESP. AL MES DIC. 2017, SEGUN FACT. NCF.: 00013, CARTA COMPROMISO NO. 02310, OC 6092</v>
      </c>
      <c r="M255" s="53">
        <f>VLOOKUP(D255,[1]Sheet1!$A$2:$S$4000,16,FALSE)</f>
        <v>6432</v>
      </c>
    </row>
    <row r="256" spans="2:13" s="10" customFormat="1" ht="33" x14ac:dyDescent="0.2">
      <c r="B256" s="31">
        <v>241</v>
      </c>
      <c r="C256" s="37">
        <v>43193</v>
      </c>
      <c r="D256" s="44">
        <v>28555</v>
      </c>
      <c r="E256" s="11" t="s">
        <v>13</v>
      </c>
      <c r="F256" s="11">
        <v>0</v>
      </c>
      <c r="G256" s="11">
        <v>237442.8</v>
      </c>
      <c r="H256" s="21">
        <f t="shared" si="3"/>
        <v>733776490.74999988</v>
      </c>
      <c r="J256" s="10">
        <f>VLOOKUP(D256,[1]Sheet1!$A$2:$R$4000,1,FALSE)</f>
        <v>28555</v>
      </c>
      <c r="K256" s="10" t="str">
        <f>VLOOKUP(D256,[1]Sheet1!$A$2:$R$4000,4,FALSE)</f>
        <v>Libramiento 0206-01-01-0010-6234</v>
      </c>
      <c r="L256" s="49" t="str">
        <f>VLOOKUP(D256,[1]Sheet1!$A$2:$S$4000,5,FALSE)</f>
        <v>PAGO POR SUM. DE ALIM. ESC. JEE. CORRESP. AL MES DE OCTUBRE/17, S/FACT. 01553. CARTAS COMPROMISO 01267, 01349 Y 01356. OC 6037</v>
      </c>
      <c r="M256" s="53">
        <f>VLOOKUP(D256,[1]Sheet1!$A$2:$S$4000,16,FALSE)</f>
        <v>185824.8</v>
      </c>
    </row>
    <row r="257" spans="2:13" s="10" customFormat="1" ht="33" x14ac:dyDescent="0.2">
      <c r="B257" s="31">
        <v>242</v>
      </c>
      <c r="C257" s="37">
        <v>43193</v>
      </c>
      <c r="D257" s="44">
        <v>28555</v>
      </c>
      <c r="E257" s="11" t="s">
        <v>13</v>
      </c>
      <c r="F257" s="11">
        <v>0</v>
      </c>
      <c r="G257" s="11">
        <v>980742</v>
      </c>
      <c r="H257" s="21">
        <f t="shared" si="3"/>
        <v>732795748.74999988</v>
      </c>
      <c r="J257" s="10">
        <f>VLOOKUP(D257,[1]Sheet1!$A$2:$R$4000,1,FALSE)</f>
        <v>28555</v>
      </c>
      <c r="K257" s="10" t="str">
        <f>VLOOKUP(D257,[1]Sheet1!$A$2:$R$4000,4,FALSE)</f>
        <v>Libramiento 0206-01-01-0010-6234</v>
      </c>
      <c r="L257" s="49" t="str">
        <f>VLOOKUP(D257,[1]Sheet1!$A$2:$S$4000,5,FALSE)</f>
        <v>PAGO POR SUM. DE ALIM. ESC. JEE. CORRESP. AL MES DE OCTUBRE/17, S/FACT. 01553. CARTAS COMPROMISO 01267, 01349 Y 01356. OC 6037</v>
      </c>
      <c r="M257" s="53">
        <f>VLOOKUP(D257,[1]Sheet1!$A$2:$S$4000,16,FALSE)</f>
        <v>185824.8</v>
      </c>
    </row>
    <row r="258" spans="2:13" s="10" customFormat="1" ht="33" x14ac:dyDescent="0.2">
      <c r="B258" s="31">
        <v>243</v>
      </c>
      <c r="C258" s="37">
        <v>43193</v>
      </c>
      <c r="D258" s="44">
        <v>28614</v>
      </c>
      <c r="E258" s="11" t="s">
        <v>13</v>
      </c>
      <c r="F258" s="11">
        <v>0</v>
      </c>
      <c r="G258" s="11">
        <v>182748.79999999999</v>
      </c>
      <c r="H258" s="21">
        <f t="shared" si="3"/>
        <v>732612999.94999993</v>
      </c>
      <c r="J258" s="10">
        <f>VLOOKUP(D258,[1]Sheet1!$A$2:$R$4000,1,FALSE)</f>
        <v>28614</v>
      </c>
      <c r="K258" s="10" t="str">
        <f>VLOOKUP(D258,[1]Sheet1!$A$2:$R$4000,4,FALSE)</f>
        <v>Libramiento 0206-01-01-0010-6609</v>
      </c>
      <c r="L258" s="49" t="str">
        <f>VLOOKUP(D258,[1]Sheet1!$A$2:$S$4000,5,FALSE)</f>
        <v>PAGO SUM. ALIM. ESC. JEE. CORRESP. AL MES DE DICIEMBRE 2017, SEGUN FACT. NCF.: 00587, CARTA COMPROMISO NO. 07010, 12577, OC 5756.</v>
      </c>
      <c r="M258" s="53">
        <f>VLOOKUP(D258,[1]Sheet1!$A$2:$S$4000,16,FALSE)</f>
        <v>143020.79999999999</v>
      </c>
    </row>
    <row r="259" spans="2:13" s="10" customFormat="1" ht="33" x14ac:dyDescent="0.2">
      <c r="B259" s="31">
        <v>244</v>
      </c>
      <c r="C259" s="37">
        <v>43193</v>
      </c>
      <c r="D259" s="44">
        <v>28614</v>
      </c>
      <c r="E259" s="11" t="s">
        <v>13</v>
      </c>
      <c r="F259" s="11">
        <v>0</v>
      </c>
      <c r="G259" s="11">
        <v>754832</v>
      </c>
      <c r="H259" s="21">
        <f t="shared" si="3"/>
        <v>731858167.94999993</v>
      </c>
      <c r="J259" s="10">
        <f>VLOOKUP(D259,[1]Sheet1!$A$2:$R$4000,1,FALSE)</f>
        <v>28614</v>
      </c>
      <c r="K259" s="10" t="str">
        <f>VLOOKUP(D259,[1]Sheet1!$A$2:$R$4000,4,FALSE)</f>
        <v>Libramiento 0206-01-01-0010-6609</v>
      </c>
      <c r="L259" s="49" t="str">
        <f>VLOOKUP(D259,[1]Sheet1!$A$2:$S$4000,5,FALSE)</f>
        <v>PAGO SUM. ALIM. ESC. JEE. CORRESP. AL MES DE DICIEMBRE 2017, SEGUN FACT. NCF.: 00587, CARTA COMPROMISO NO. 07010, 12577, OC 5756.</v>
      </c>
      <c r="M259" s="53">
        <f>VLOOKUP(D259,[1]Sheet1!$A$2:$S$4000,16,FALSE)</f>
        <v>143020.79999999999</v>
      </c>
    </row>
    <row r="260" spans="2:13" s="10" customFormat="1" ht="49.5" x14ac:dyDescent="0.2">
      <c r="B260" s="31">
        <v>245</v>
      </c>
      <c r="C260" s="37">
        <v>43193</v>
      </c>
      <c r="D260" s="44">
        <v>28613</v>
      </c>
      <c r="E260" s="11" t="s">
        <v>13</v>
      </c>
      <c r="F260" s="11">
        <v>0</v>
      </c>
      <c r="G260" s="11">
        <v>47640</v>
      </c>
      <c r="H260" s="21">
        <f t="shared" si="3"/>
        <v>731810527.94999993</v>
      </c>
      <c r="J260" s="10">
        <f>VLOOKUP(D260,[1]Sheet1!$A$2:$R$4000,1,FALSE)</f>
        <v>28613</v>
      </c>
      <c r="K260" s="10" t="str">
        <f>VLOOKUP(D260,[1]Sheet1!$A$2:$R$4000,4,FALSE)</f>
        <v>Libramiento 0206-01-01-0010-6606</v>
      </c>
      <c r="L260" s="49" t="str">
        <f>VLOOKUP(D260,[1]Sheet1!$A$2:$S$4000,5,FALSE)</f>
        <v>PAGO A FAVOR DE BANCO AGRICOLA, CEDIDO POR MARCOS COMIDA EMPRESARIAL SRL, ACTO NO. 615/17 D/F. 26/10/2017. POR SUM. ALIM. ESC. JEE, CORRESP. AL MES NOVIEMBRE 2017, FACT. NCF 00064. CARTAS COMPROMISO NO. 08003, 03253, 03250, 07960, OC 5733</v>
      </c>
      <c r="M260" s="53">
        <f>VLOOKUP(D260,[1]Sheet1!$A$2:$S$4000,16,FALSE)</f>
        <v>1076664</v>
      </c>
    </row>
    <row r="261" spans="2:13" s="10" customFormat="1" ht="49.5" x14ac:dyDescent="0.2">
      <c r="B261" s="31">
        <v>246</v>
      </c>
      <c r="C261" s="37">
        <v>43193</v>
      </c>
      <c r="D261" s="44">
        <v>28613</v>
      </c>
      <c r="E261" s="11" t="s">
        <v>13</v>
      </c>
      <c r="F261" s="11">
        <v>0</v>
      </c>
      <c r="G261" s="11">
        <v>1076664</v>
      </c>
      <c r="H261" s="21">
        <f t="shared" si="3"/>
        <v>730733863.94999993</v>
      </c>
      <c r="J261" s="10">
        <f>VLOOKUP(D261,[1]Sheet1!$A$2:$R$4000,1,FALSE)</f>
        <v>28613</v>
      </c>
      <c r="K261" s="10" t="str">
        <f>VLOOKUP(D261,[1]Sheet1!$A$2:$R$4000,4,FALSE)</f>
        <v>Libramiento 0206-01-01-0010-6606</v>
      </c>
      <c r="L261" s="49" t="str">
        <f>VLOOKUP(D261,[1]Sheet1!$A$2:$S$4000,5,FALSE)</f>
        <v>PAGO A FAVOR DE BANCO AGRICOLA, CEDIDO POR MARCOS COMIDA EMPRESARIAL SRL, ACTO NO. 615/17 D/F. 26/10/2017. POR SUM. ALIM. ESC. JEE, CORRESP. AL MES NOVIEMBRE 2017, FACT. NCF 00064. CARTAS COMPROMISO NO. 08003, 03253, 03250, 07960, OC 5733</v>
      </c>
      <c r="M261" s="53">
        <f>VLOOKUP(D261,[1]Sheet1!$A$2:$S$4000,16,FALSE)</f>
        <v>1076664</v>
      </c>
    </row>
    <row r="262" spans="2:13" s="10" customFormat="1" ht="33" x14ac:dyDescent="0.2">
      <c r="B262" s="31">
        <v>247</v>
      </c>
      <c r="C262" s="37">
        <v>43193</v>
      </c>
      <c r="D262" s="44">
        <v>28612</v>
      </c>
      <c r="E262" s="11" t="s">
        <v>13</v>
      </c>
      <c r="F262" s="11">
        <v>0</v>
      </c>
      <c r="G262" s="11">
        <v>113564.8</v>
      </c>
      <c r="H262" s="21">
        <f t="shared" si="3"/>
        <v>730620299.14999998</v>
      </c>
      <c r="J262" s="10">
        <f>VLOOKUP(D262,[1]Sheet1!$A$2:$R$4000,1,FALSE)</f>
        <v>28612</v>
      </c>
      <c r="K262" s="10" t="str">
        <f>VLOOKUP(D262,[1]Sheet1!$A$2:$R$4000,4,FALSE)</f>
        <v>Libramiento 0206-01-01-0010-6605</v>
      </c>
      <c r="L262" s="49" t="str">
        <f>VLOOKUP(D262,[1]Sheet1!$A$2:$S$4000,5,FALSE)</f>
        <v>PAGO POR SUM. ALIM. ESC. JEE. CORRESP. A DICIEMBRE/2017, SEGUN FACT. NCF: 00028, CARTAS COMPROMISO 14275, 07046, OC. 5754.</v>
      </c>
      <c r="M262" s="53">
        <f>VLOOKUP(D262,[1]Sheet1!$A$2:$S$4000,16,FALSE)</f>
        <v>24688</v>
      </c>
    </row>
    <row r="263" spans="2:13" s="10" customFormat="1" ht="33" x14ac:dyDescent="0.2">
      <c r="B263" s="31">
        <v>248</v>
      </c>
      <c r="C263" s="37">
        <v>43193</v>
      </c>
      <c r="D263" s="44">
        <v>28612</v>
      </c>
      <c r="E263" s="11" t="s">
        <v>13</v>
      </c>
      <c r="F263" s="11">
        <v>0</v>
      </c>
      <c r="G263" s="11">
        <v>469072</v>
      </c>
      <c r="H263" s="21">
        <f t="shared" si="3"/>
        <v>730151227.14999998</v>
      </c>
      <c r="J263" s="10">
        <f>VLOOKUP(D263,[1]Sheet1!$A$2:$R$4000,1,FALSE)</f>
        <v>28612</v>
      </c>
      <c r="K263" s="10" t="str">
        <f>VLOOKUP(D263,[1]Sheet1!$A$2:$R$4000,4,FALSE)</f>
        <v>Libramiento 0206-01-01-0010-6605</v>
      </c>
      <c r="L263" s="49" t="str">
        <f>VLOOKUP(D263,[1]Sheet1!$A$2:$S$4000,5,FALSE)</f>
        <v>PAGO POR SUM. ALIM. ESC. JEE. CORRESP. A DICIEMBRE/2017, SEGUN FACT. NCF: 00028, CARTAS COMPROMISO 14275, 07046, OC. 5754.</v>
      </c>
      <c r="M263" s="53">
        <f>VLOOKUP(D263,[1]Sheet1!$A$2:$S$4000,16,FALSE)</f>
        <v>24688</v>
      </c>
    </row>
    <row r="264" spans="2:13" s="10" customFormat="1" ht="49.5" x14ac:dyDescent="0.2">
      <c r="B264" s="31">
        <v>249</v>
      </c>
      <c r="C264" s="37">
        <v>43193</v>
      </c>
      <c r="D264" s="44">
        <v>28611</v>
      </c>
      <c r="E264" s="11" t="s">
        <v>13</v>
      </c>
      <c r="F264" s="11">
        <v>0</v>
      </c>
      <c r="G264" s="11">
        <v>26202</v>
      </c>
      <c r="H264" s="21">
        <f t="shared" si="3"/>
        <v>730125025.14999998</v>
      </c>
      <c r="J264" s="10">
        <f>VLOOKUP(D264,[1]Sheet1!$A$2:$R$4000,1,FALSE)</f>
        <v>28611</v>
      </c>
      <c r="K264" s="10" t="str">
        <f>VLOOKUP(D264,[1]Sheet1!$A$2:$R$4000,4,FALSE)</f>
        <v>Libramiento 0206-01-01-0010-6602</v>
      </c>
      <c r="L264" s="49" t="str">
        <f>VLOOKUP(D264,[1]Sheet1!$A$2:$S$4000,5,FALSE)</f>
        <v>PAGO A FAVOR DEL BANCO AGRICOLA, CEDIDO POR MARCOS COMIDA EMPRESARIAL SRL MEDIANTE ACTO NO.615 D/F 26/10/17, POR SUM. DE ALIM. ESC. JEE. CORRESP. AL MES DE DICIEMBRE/17, S/FACT. 00068. CARTAS COMP. 08003, 03253, 03250 Y 07960. OC 5733.</v>
      </c>
      <c r="M264" s="53">
        <f>VLOOKUP(D264,[1]Sheet1!$A$2:$S$4000,16,FALSE)</f>
        <v>592165.19999999995</v>
      </c>
    </row>
    <row r="265" spans="2:13" s="10" customFormat="1" ht="49.5" x14ac:dyDescent="0.2">
      <c r="B265" s="31">
        <v>250</v>
      </c>
      <c r="C265" s="37">
        <v>43193</v>
      </c>
      <c r="D265" s="44">
        <v>28611</v>
      </c>
      <c r="E265" s="11" t="s">
        <v>13</v>
      </c>
      <c r="F265" s="11">
        <v>0</v>
      </c>
      <c r="G265" s="11">
        <v>592165.19999999995</v>
      </c>
      <c r="H265" s="21">
        <f t="shared" si="3"/>
        <v>729532859.94999993</v>
      </c>
      <c r="J265" s="10">
        <f>VLOOKUP(D265,[1]Sheet1!$A$2:$R$4000,1,FALSE)</f>
        <v>28611</v>
      </c>
      <c r="K265" s="10" t="str">
        <f>VLOOKUP(D265,[1]Sheet1!$A$2:$R$4000,4,FALSE)</f>
        <v>Libramiento 0206-01-01-0010-6602</v>
      </c>
      <c r="L265" s="49" t="str">
        <f>VLOOKUP(D265,[1]Sheet1!$A$2:$S$4000,5,FALSE)</f>
        <v>PAGO A FAVOR DEL BANCO AGRICOLA, CEDIDO POR MARCOS COMIDA EMPRESARIAL SRL MEDIANTE ACTO NO.615 D/F 26/10/17, POR SUM. DE ALIM. ESC. JEE. CORRESP. AL MES DE DICIEMBRE/17, S/FACT. 00068. CARTAS COMP. 08003, 03253, 03250 Y 07960. OC 5733.</v>
      </c>
      <c r="M265" s="53">
        <f>VLOOKUP(D265,[1]Sheet1!$A$2:$S$4000,16,FALSE)</f>
        <v>592165.19999999995</v>
      </c>
    </row>
    <row r="266" spans="2:13" s="10" customFormat="1" ht="49.5" x14ac:dyDescent="0.2">
      <c r="B266" s="31">
        <v>251</v>
      </c>
      <c r="C266" s="37">
        <v>43193</v>
      </c>
      <c r="D266" s="44">
        <v>28610</v>
      </c>
      <c r="E266" s="11" t="s">
        <v>13</v>
      </c>
      <c r="F266" s="11">
        <v>0</v>
      </c>
      <c r="G266" s="11">
        <v>224940</v>
      </c>
      <c r="H266" s="21">
        <f t="shared" si="3"/>
        <v>729307919.94999993</v>
      </c>
      <c r="J266" s="10">
        <f>VLOOKUP(D266,[1]Sheet1!$A$2:$R$4000,1,FALSE)</f>
        <v>28610</v>
      </c>
      <c r="K266" s="10" t="str">
        <f>VLOOKUP(D266,[1]Sheet1!$A$2:$R$4000,4,FALSE)</f>
        <v>Libramiento 0206-01-01-0010-6598</v>
      </c>
      <c r="L266" s="49" t="str">
        <f>VLOOKUP(D266,[1]Sheet1!$A$2:$S$4000,5,FALSE)</f>
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</c>
      <c r="M266" s="53">
        <f>VLOOKUP(D266,[1]Sheet1!$A$2:$S$4000,16,FALSE)</f>
        <v>929100</v>
      </c>
    </row>
    <row r="267" spans="2:13" s="10" customFormat="1" ht="49.5" x14ac:dyDescent="0.2">
      <c r="B267" s="31">
        <v>252</v>
      </c>
      <c r="C267" s="37">
        <v>43193</v>
      </c>
      <c r="D267" s="44">
        <v>28610</v>
      </c>
      <c r="E267" s="11" t="s">
        <v>13</v>
      </c>
      <c r="F267" s="11">
        <v>0</v>
      </c>
      <c r="G267" s="11">
        <v>929100</v>
      </c>
      <c r="H267" s="21">
        <f t="shared" si="3"/>
        <v>728378819.94999993</v>
      </c>
      <c r="J267" s="10">
        <f>VLOOKUP(D267,[1]Sheet1!$A$2:$R$4000,1,FALSE)</f>
        <v>28610</v>
      </c>
      <c r="K267" s="10" t="str">
        <f>VLOOKUP(D267,[1]Sheet1!$A$2:$R$4000,4,FALSE)</f>
        <v>Libramiento 0206-01-01-0010-6598</v>
      </c>
      <c r="L267" s="49" t="str">
        <f>VLOOKUP(D267,[1]Sheet1!$A$2:$S$4000,5,FALSE)</f>
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</c>
      <c r="M267" s="53">
        <f>VLOOKUP(D267,[1]Sheet1!$A$2:$S$4000,16,FALSE)</f>
        <v>929100</v>
      </c>
    </row>
    <row r="268" spans="2:13" s="10" customFormat="1" ht="33" x14ac:dyDescent="0.2">
      <c r="B268" s="31">
        <v>253</v>
      </c>
      <c r="C268" s="37">
        <v>43193</v>
      </c>
      <c r="D268" s="44">
        <v>28609</v>
      </c>
      <c r="E268" s="11" t="s">
        <v>13</v>
      </c>
      <c r="F268" s="11">
        <v>0</v>
      </c>
      <c r="G268" s="11">
        <v>34800</v>
      </c>
      <c r="H268" s="21">
        <f t="shared" si="3"/>
        <v>728344019.94999993</v>
      </c>
      <c r="J268" s="10">
        <f>VLOOKUP(D268,[1]Sheet1!$A$2:$R$4000,1,FALSE)</f>
        <v>28609</v>
      </c>
      <c r="K268" s="10" t="str">
        <f>VLOOKUP(D268,[1]Sheet1!$A$2:$R$4000,4,FALSE)</f>
        <v>Libramiento 0206-01-01-0010-6556</v>
      </c>
      <c r="L268" s="49" t="str">
        <f>VLOOKUP(D268,[1]Sheet1!$A$2:$S$4000,5,FALSE)</f>
        <v>PAGO AL BCO AGRIC, CEDIDO POR EL PARRILLON DE CARMEN ROSA SRL, S/ACTO 1381, D/F 12/09/17, POR SUM. ALIM. ESC. JEE. AL MES DE DIC/17, S/FACT. NCF:01772, CARTAS C.NO.13505, 03850, OC. 6925</v>
      </c>
      <c r="M268" s="53">
        <f>VLOOKUP(D268,[1]Sheet1!$A$2:$S$4000,16,FALSE)</f>
        <v>34800</v>
      </c>
    </row>
    <row r="269" spans="2:13" s="10" customFormat="1" ht="33" x14ac:dyDescent="0.2">
      <c r="B269" s="31">
        <v>254</v>
      </c>
      <c r="C269" s="37">
        <v>43193</v>
      </c>
      <c r="D269" s="44">
        <v>28609</v>
      </c>
      <c r="E269" s="11" t="s">
        <v>13</v>
      </c>
      <c r="F269" s="11">
        <v>0</v>
      </c>
      <c r="G269" s="11">
        <v>786480</v>
      </c>
      <c r="H269" s="21">
        <f t="shared" si="3"/>
        <v>727557539.94999993</v>
      </c>
      <c r="J269" s="10">
        <f>VLOOKUP(D269,[1]Sheet1!$A$2:$R$4000,1,FALSE)</f>
        <v>28609</v>
      </c>
      <c r="K269" s="10" t="str">
        <f>VLOOKUP(D269,[1]Sheet1!$A$2:$R$4000,4,FALSE)</f>
        <v>Libramiento 0206-01-01-0010-6556</v>
      </c>
      <c r="L269" s="49" t="str">
        <f>VLOOKUP(D269,[1]Sheet1!$A$2:$S$4000,5,FALSE)</f>
        <v>PAGO AL BCO AGRIC, CEDIDO POR EL PARRILLON DE CARMEN ROSA SRL, S/ACTO 1381, D/F 12/09/17, POR SUM. ALIM. ESC. JEE. AL MES DE DIC/17, S/FACT. NCF:01772, CARTAS C.NO.13505, 03850, OC. 6925</v>
      </c>
      <c r="M269" s="53">
        <f>VLOOKUP(D269,[1]Sheet1!$A$2:$S$4000,16,FALSE)</f>
        <v>34800</v>
      </c>
    </row>
    <row r="270" spans="2:13" s="10" customFormat="1" ht="33" x14ac:dyDescent="0.2">
      <c r="B270" s="31">
        <v>255</v>
      </c>
      <c r="C270" s="37">
        <v>43193</v>
      </c>
      <c r="D270" s="44">
        <v>28652</v>
      </c>
      <c r="E270" s="11" t="s">
        <v>13</v>
      </c>
      <c r="F270" s="11">
        <v>0</v>
      </c>
      <c r="G270" s="11">
        <v>21784</v>
      </c>
      <c r="H270" s="21">
        <f t="shared" si="3"/>
        <v>727535755.94999993</v>
      </c>
      <c r="J270" s="10">
        <f>VLOOKUP(D270,[1]Sheet1!$A$2:$R$4000,1,FALSE)</f>
        <v>28652</v>
      </c>
      <c r="K270" s="10" t="str">
        <f>VLOOKUP(D270,[1]Sheet1!$A$2:$R$4000,4,FALSE)</f>
        <v>Libramiento 0206-01-01-0010-6780</v>
      </c>
      <c r="L270" s="49" t="str">
        <f>VLOOKUP(D270,[1]Sheet1!$A$2:$S$4000,5,FALSE)</f>
        <v>PAGO SUM. ALIM. ESC. JEE. CORRESP. AL MES DE DICIEMBRE 2017, SEGUN FACT. NCF.: 00035, CARTA COMPROMISO NO.13499, OC 5894</v>
      </c>
      <c r="M270" s="53">
        <f>VLOOKUP(D270,[1]Sheet1!$A$2:$S$4000,16,FALSE)</f>
        <v>21784</v>
      </c>
    </row>
    <row r="271" spans="2:13" s="10" customFormat="1" ht="33" x14ac:dyDescent="0.2">
      <c r="B271" s="31">
        <v>256</v>
      </c>
      <c r="C271" s="37">
        <v>43193</v>
      </c>
      <c r="D271" s="44">
        <v>28652</v>
      </c>
      <c r="E271" s="11" t="s">
        <v>13</v>
      </c>
      <c r="F271" s="11">
        <v>0</v>
      </c>
      <c r="G271" s="11">
        <v>492318.4</v>
      </c>
      <c r="H271" s="21">
        <f t="shared" si="3"/>
        <v>727043437.54999995</v>
      </c>
      <c r="J271" s="10">
        <f>VLOOKUP(D271,[1]Sheet1!$A$2:$R$4000,1,FALSE)</f>
        <v>28652</v>
      </c>
      <c r="K271" s="10" t="str">
        <f>VLOOKUP(D271,[1]Sheet1!$A$2:$R$4000,4,FALSE)</f>
        <v>Libramiento 0206-01-01-0010-6780</v>
      </c>
      <c r="L271" s="49" t="str">
        <f>VLOOKUP(D271,[1]Sheet1!$A$2:$S$4000,5,FALSE)</f>
        <v>PAGO SUM. ALIM. ESC. JEE. CORRESP. AL MES DE DICIEMBRE 2017, SEGUN FACT. NCF.: 00035, CARTA COMPROMISO NO.13499, OC 5894</v>
      </c>
      <c r="M271" s="53">
        <f>VLOOKUP(D271,[1]Sheet1!$A$2:$S$4000,16,FALSE)</f>
        <v>21784</v>
      </c>
    </row>
    <row r="272" spans="2:13" s="10" customFormat="1" ht="33" x14ac:dyDescent="0.2">
      <c r="B272" s="31">
        <v>257</v>
      </c>
      <c r="C272" s="37">
        <v>43193</v>
      </c>
      <c r="D272" s="44">
        <v>28627</v>
      </c>
      <c r="E272" s="11" t="s">
        <v>13</v>
      </c>
      <c r="F272" s="11">
        <v>0</v>
      </c>
      <c r="G272" s="11">
        <v>28345.200000000001</v>
      </c>
      <c r="H272" s="21">
        <f t="shared" si="3"/>
        <v>727015092.3499999</v>
      </c>
      <c r="J272" s="10">
        <f>VLOOKUP(D272,[1]Sheet1!$A$2:$R$4000,1,FALSE)</f>
        <v>28627</v>
      </c>
      <c r="K272" s="10" t="str">
        <f>VLOOKUP(D272,[1]Sheet1!$A$2:$R$4000,4,FALSE)</f>
        <v>Libramiento 0206-01-01-0010-6624</v>
      </c>
      <c r="L272" s="49" t="str">
        <f>VLOOKUP(D272,[1]Sheet1!$A$2:$S$4000,5,FALSE)</f>
        <v>PAGO SUM. ALIM. ESC.JEE. CORRESP. AL MES DE DICIEMBRE 2017, SEGUN FACT. NCF.: 00003, CARTA COMPROMISO NO. 07121, OC 6601.</v>
      </c>
      <c r="M272" s="53">
        <f>VLOOKUP(D272,[1]Sheet1!$A$2:$S$4000,16,FALSE)</f>
        <v>117078</v>
      </c>
    </row>
    <row r="273" spans="2:13" s="10" customFormat="1" ht="33" x14ac:dyDescent="0.2">
      <c r="B273" s="31">
        <v>258</v>
      </c>
      <c r="C273" s="37">
        <v>43193</v>
      </c>
      <c r="D273" s="44">
        <v>28627</v>
      </c>
      <c r="E273" s="11" t="s">
        <v>13</v>
      </c>
      <c r="F273" s="11">
        <v>0</v>
      </c>
      <c r="G273" s="11">
        <v>117078</v>
      </c>
      <c r="H273" s="21">
        <f t="shared" si="3"/>
        <v>726898014.3499999</v>
      </c>
      <c r="J273" s="10">
        <f>VLOOKUP(D273,[1]Sheet1!$A$2:$R$4000,1,FALSE)</f>
        <v>28627</v>
      </c>
      <c r="K273" s="10" t="str">
        <f>VLOOKUP(D273,[1]Sheet1!$A$2:$R$4000,4,FALSE)</f>
        <v>Libramiento 0206-01-01-0010-6624</v>
      </c>
      <c r="L273" s="49" t="str">
        <f>VLOOKUP(D273,[1]Sheet1!$A$2:$S$4000,5,FALSE)</f>
        <v>PAGO SUM. ALIM. ESC.JEE. CORRESP. AL MES DE DICIEMBRE 2017, SEGUN FACT. NCF.: 00003, CARTA COMPROMISO NO. 07121, OC 6601.</v>
      </c>
      <c r="M273" s="53">
        <f>VLOOKUP(D273,[1]Sheet1!$A$2:$S$4000,16,FALSE)</f>
        <v>117078</v>
      </c>
    </row>
    <row r="274" spans="2:13" s="10" customFormat="1" ht="33" x14ac:dyDescent="0.2">
      <c r="B274" s="31">
        <v>259</v>
      </c>
      <c r="C274" s="37">
        <v>43193</v>
      </c>
      <c r="D274" s="44">
        <v>28626</v>
      </c>
      <c r="E274" s="11" t="s">
        <v>13</v>
      </c>
      <c r="F274" s="11">
        <v>0</v>
      </c>
      <c r="G274" s="11">
        <v>226136</v>
      </c>
      <c r="H274" s="21">
        <f t="shared" si="3"/>
        <v>726671878.3499999</v>
      </c>
      <c r="J274" s="10">
        <f>VLOOKUP(D274,[1]Sheet1!$A$2:$R$4000,1,FALSE)</f>
        <v>28626</v>
      </c>
      <c r="K274" s="10" t="str">
        <f>VLOOKUP(D274,[1]Sheet1!$A$2:$R$4000,4,FALSE)</f>
        <v>Libramiento 0206-01-01-0010-6623</v>
      </c>
      <c r="L274" s="49" t="str">
        <f>VLOOKUP(D274,[1]Sheet1!$A$2:$S$4000,5,FALSE)</f>
        <v>PAGO SUM. ALIM. ESC. JEE. CORRESP. AL MES NOVIEMBRE 2017, SEGUN FACT. NCF.: 01554, CARTA COMPROMISO NO. 01267, 01349, 01356, OC 6037</v>
      </c>
      <c r="M274" s="53">
        <f>VLOOKUP(D274,[1]Sheet1!$A$2:$S$4000,16,FALSE)</f>
        <v>49160</v>
      </c>
    </row>
    <row r="275" spans="2:13" s="10" customFormat="1" ht="33" x14ac:dyDescent="0.2">
      <c r="B275" s="31">
        <v>260</v>
      </c>
      <c r="C275" s="37">
        <v>43193</v>
      </c>
      <c r="D275" s="44">
        <v>28626</v>
      </c>
      <c r="E275" s="11" t="s">
        <v>13</v>
      </c>
      <c r="F275" s="11">
        <v>0</v>
      </c>
      <c r="G275" s="11">
        <v>934040</v>
      </c>
      <c r="H275" s="21">
        <f t="shared" ref="H275:H338" si="4">+H274+F275-G275</f>
        <v>725737838.3499999</v>
      </c>
      <c r="J275" s="10">
        <f>VLOOKUP(D275,[1]Sheet1!$A$2:$R$4000,1,FALSE)</f>
        <v>28626</v>
      </c>
      <c r="K275" s="10" t="str">
        <f>VLOOKUP(D275,[1]Sheet1!$A$2:$R$4000,4,FALSE)</f>
        <v>Libramiento 0206-01-01-0010-6623</v>
      </c>
      <c r="L275" s="49" t="str">
        <f>VLOOKUP(D275,[1]Sheet1!$A$2:$S$4000,5,FALSE)</f>
        <v>PAGO SUM. ALIM. ESC. JEE. CORRESP. AL MES NOVIEMBRE 2017, SEGUN FACT. NCF.: 01554, CARTA COMPROMISO NO. 01267, 01349, 01356, OC 6037</v>
      </c>
      <c r="M275" s="53">
        <f>VLOOKUP(D275,[1]Sheet1!$A$2:$S$4000,16,FALSE)</f>
        <v>49160</v>
      </c>
    </row>
    <row r="276" spans="2:13" s="10" customFormat="1" ht="33" x14ac:dyDescent="0.2">
      <c r="B276" s="31">
        <v>261</v>
      </c>
      <c r="C276" s="37">
        <v>43193</v>
      </c>
      <c r="D276" s="44">
        <v>28625</v>
      </c>
      <c r="E276" s="11" t="s">
        <v>13</v>
      </c>
      <c r="F276" s="11">
        <v>0</v>
      </c>
      <c r="G276" s="11">
        <v>255392</v>
      </c>
      <c r="H276" s="21">
        <f t="shared" si="4"/>
        <v>725482446.3499999</v>
      </c>
      <c r="J276" s="10">
        <f>VLOOKUP(D276,[1]Sheet1!$A$2:$R$4000,1,FALSE)</f>
        <v>28625</v>
      </c>
      <c r="K276" s="10" t="str">
        <f>VLOOKUP(D276,[1]Sheet1!$A$2:$R$4000,4,FALSE)</f>
        <v>Libramiento 0206-01-01-0010-6622</v>
      </c>
      <c r="L276" s="49" t="str">
        <f>VLOOKUP(D276,[1]Sheet1!$A$2:$S$4000,5,FALSE)</f>
        <v>PAGO SUM. ALIM. ESC. JEE. CORRESP. AL MES DE DICIEMBRE 2017, SEGUN FACT. NCF.: 00256 CARTA COMPROMISO NO. 06407, 06375, 06406, 13524, OC 5676.</v>
      </c>
      <c r="M276" s="53">
        <f>VLOOKUP(D276,[1]Sheet1!$A$2:$S$4000,16,FALSE)</f>
        <v>55520</v>
      </c>
    </row>
    <row r="277" spans="2:13" s="10" customFormat="1" ht="33" x14ac:dyDescent="0.2">
      <c r="B277" s="31">
        <v>262</v>
      </c>
      <c r="C277" s="37">
        <v>43193</v>
      </c>
      <c r="D277" s="44">
        <v>28625</v>
      </c>
      <c r="E277" s="11" t="s">
        <v>13</v>
      </c>
      <c r="F277" s="11">
        <v>0</v>
      </c>
      <c r="G277" s="11">
        <v>1054880</v>
      </c>
      <c r="H277" s="21">
        <f t="shared" si="4"/>
        <v>724427566.3499999</v>
      </c>
      <c r="J277" s="10">
        <f>VLOOKUP(D277,[1]Sheet1!$A$2:$R$4000,1,FALSE)</f>
        <v>28625</v>
      </c>
      <c r="K277" s="10" t="str">
        <f>VLOOKUP(D277,[1]Sheet1!$A$2:$R$4000,4,FALSE)</f>
        <v>Libramiento 0206-01-01-0010-6622</v>
      </c>
      <c r="L277" s="49" t="str">
        <f>VLOOKUP(D277,[1]Sheet1!$A$2:$S$4000,5,FALSE)</f>
        <v>PAGO SUM. ALIM. ESC. JEE. CORRESP. AL MES DE DICIEMBRE 2017, SEGUN FACT. NCF.: 00256 CARTA COMPROMISO NO. 06407, 06375, 06406, 13524, OC 5676.</v>
      </c>
      <c r="M277" s="53">
        <f>VLOOKUP(D277,[1]Sheet1!$A$2:$S$4000,16,FALSE)</f>
        <v>55520</v>
      </c>
    </row>
    <row r="278" spans="2:13" s="10" customFormat="1" ht="49.5" x14ac:dyDescent="0.2">
      <c r="B278" s="31">
        <v>263</v>
      </c>
      <c r="C278" s="37">
        <v>43193</v>
      </c>
      <c r="D278" s="44">
        <v>28624</v>
      </c>
      <c r="E278" s="11" t="s">
        <v>13</v>
      </c>
      <c r="F278" s="11">
        <v>0</v>
      </c>
      <c r="G278" s="11">
        <v>38112</v>
      </c>
      <c r="H278" s="21">
        <f t="shared" si="4"/>
        <v>724389454.3499999</v>
      </c>
      <c r="J278" s="10">
        <f>VLOOKUP(D278,[1]Sheet1!$A$2:$R$4000,1,FALSE)</f>
        <v>28624</v>
      </c>
      <c r="K278" s="10" t="str">
        <f>VLOOKUP(D278,[1]Sheet1!$A$2:$R$4000,4,FALSE)</f>
        <v>Libramiento 0206-01-01-0010-6621</v>
      </c>
      <c r="L278" s="49" t="str">
        <f>VLOOKUP(D278,[1]Sheet1!$A$2:$S$4000,5,FALSE)</f>
        <v>PAGO A FAVOR DEL BANCO AGRICOLA, CEDIDO POR MARCOS COMIDA EMPRESARIAL SRL, MEDIANTE ACTO 615, D/F. 26/10/2017, POR SUM. ALIM. ESC. JEE. CORRESP. AL MES DE OCTUBRE/2017, SEGUN FACT. NCF: 00060, CARTAS COMPROMISO 08003, 03250, 07960, 03253, OC. 5733.</v>
      </c>
      <c r="M278" s="53">
        <f>VLOOKUP(D278,[1]Sheet1!$A$2:$S$4000,16,FALSE)</f>
        <v>38112</v>
      </c>
    </row>
    <row r="279" spans="2:13" s="10" customFormat="1" ht="49.5" x14ac:dyDescent="0.2">
      <c r="B279" s="31">
        <v>264</v>
      </c>
      <c r="C279" s="37">
        <v>43193</v>
      </c>
      <c r="D279" s="44">
        <v>28624</v>
      </c>
      <c r="E279" s="11" t="s">
        <v>13</v>
      </c>
      <c r="F279" s="11">
        <v>0</v>
      </c>
      <c r="G279" s="11">
        <v>861331.2</v>
      </c>
      <c r="H279" s="21">
        <f t="shared" si="4"/>
        <v>723528123.14999986</v>
      </c>
      <c r="J279" s="10">
        <f>VLOOKUP(D279,[1]Sheet1!$A$2:$R$4000,1,FALSE)</f>
        <v>28624</v>
      </c>
      <c r="K279" s="10" t="str">
        <f>VLOOKUP(D279,[1]Sheet1!$A$2:$R$4000,4,FALSE)</f>
        <v>Libramiento 0206-01-01-0010-6621</v>
      </c>
      <c r="L279" s="49" t="str">
        <f>VLOOKUP(D279,[1]Sheet1!$A$2:$S$4000,5,FALSE)</f>
        <v>PAGO A FAVOR DEL BANCO AGRICOLA, CEDIDO POR MARCOS COMIDA EMPRESARIAL SRL, MEDIANTE ACTO 615, D/F. 26/10/2017, POR SUM. ALIM. ESC. JEE. CORRESP. AL MES DE OCTUBRE/2017, SEGUN FACT. NCF: 00060, CARTAS COMPROMISO 08003, 03250, 07960, 03253, OC. 5733.</v>
      </c>
      <c r="M279" s="53">
        <f>VLOOKUP(D279,[1]Sheet1!$A$2:$S$4000,16,FALSE)</f>
        <v>38112</v>
      </c>
    </row>
    <row r="280" spans="2:13" s="10" customFormat="1" ht="49.5" x14ac:dyDescent="0.2">
      <c r="B280" s="31">
        <v>265</v>
      </c>
      <c r="C280" s="37">
        <v>43193</v>
      </c>
      <c r="D280" s="44">
        <v>28623</v>
      </c>
      <c r="E280" s="11" t="s">
        <v>13</v>
      </c>
      <c r="F280" s="11">
        <v>0</v>
      </c>
      <c r="G280" s="11">
        <v>159344</v>
      </c>
      <c r="H280" s="21">
        <f t="shared" si="4"/>
        <v>723368779.14999986</v>
      </c>
      <c r="J280" s="10">
        <f>VLOOKUP(D280,[1]Sheet1!$A$2:$R$4000,1,FALSE)</f>
        <v>28623</v>
      </c>
      <c r="K280" s="10" t="str">
        <f>VLOOKUP(D280,[1]Sheet1!$A$2:$R$4000,4,FALSE)</f>
        <v>Libramiento 0206-01-01-0010-6620</v>
      </c>
      <c r="L280" s="49" t="str">
        <f>VLOOKUP(D280,[1]Sheet1!$A$2:$S$4000,5,FALSE)</f>
        <v>PAGO AL BCO AGRIC, CEDIDO POR FLORENTINO ROSADO CUEVAS, S/ACTO 962, D/F 07/11/17, POR SUM. ALIM. ESC. JEE, MES NOV/2017, S/FACT. NCF:00077, CARTAS C. NO. 00594, 00576, 00618, 00601, 00575, 00592, 00589, OC. 6614</v>
      </c>
      <c r="M280" s="53">
        <f>VLOOKUP(D280,[1]Sheet1!$A$2:$S$4000,16,FALSE)</f>
        <v>34640</v>
      </c>
    </row>
    <row r="281" spans="2:13" s="10" customFormat="1" ht="49.5" x14ac:dyDescent="0.2">
      <c r="B281" s="31">
        <v>266</v>
      </c>
      <c r="C281" s="37">
        <v>43193</v>
      </c>
      <c r="D281" s="44">
        <v>28623</v>
      </c>
      <c r="E281" s="11" t="s">
        <v>13</v>
      </c>
      <c r="F281" s="11">
        <v>0</v>
      </c>
      <c r="G281" s="11">
        <v>658160</v>
      </c>
      <c r="H281" s="21">
        <f t="shared" si="4"/>
        <v>722710619.14999986</v>
      </c>
      <c r="J281" s="10">
        <f>VLOOKUP(D281,[1]Sheet1!$A$2:$R$4000,1,FALSE)</f>
        <v>28623</v>
      </c>
      <c r="K281" s="10" t="str">
        <f>VLOOKUP(D281,[1]Sheet1!$A$2:$R$4000,4,FALSE)</f>
        <v>Libramiento 0206-01-01-0010-6620</v>
      </c>
      <c r="L281" s="49" t="str">
        <f>VLOOKUP(D281,[1]Sheet1!$A$2:$S$4000,5,FALSE)</f>
        <v>PAGO AL BCO AGRIC, CEDIDO POR FLORENTINO ROSADO CUEVAS, S/ACTO 962, D/F 07/11/17, POR SUM. ALIM. ESC. JEE, MES NOV/2017, S/FACT. NCF:00077, CARTAS C. NO. 00594, 00576, 00618, 00601, 00575, 00592, 00589, OC. 6614</v>
      </c>
      <c r="M281" s="53">
        <f>VLOOKUP(D281,[1]Sheet1!$A$2:$S$4000,16,FALSE)</f>
        <v>34640</v>
      </c>
    </row>
    <row r="282" spans="2:13" s="10" customFormat="1" ht="33" x14ac:dyDescent="0.2">
      <c r="B282" s="31">
        <v>267</v>
      </c>
      <c r="C282" s="37">
        <v>43193</v>
      </c>
      <c r="D282" s="44">
        <v>28622</v>
      </c>
      <c r="E282" s="11" t="s">
        <v>13</v>
      </c>
      <c r="F282" s="11">
        <v>0</v>
      </c>
      <c r="G282" s="11">
        <v>24104</v>
      </c>
      <c r="H282" s="21">
        <f t="shared" si="4"/>
        <v>722686515.14999986</v>
      </c>
      <c r="J282" s="10">
        <f>VLOOKUP(D282,[1]Sheet1!$A$2:$R$4000,1,FALSE)</f>
        <v>28622</v>
      </c>
      <c r="K282" s="10" t="str">
        <f>VLOOKUP(D282,[1]Sheet1!$A$2:$R$4000,4,FALSE)</f>
        <v>Libramiento 0206-01-01-0010-6619</v>
      </c>
      <c r="L282" s="49" t="str">
        <f>VLOOKUP(D282,[1]Sheet1!$A$2:$S$4000,5,FALSE)</f>
        <v>PAGO POR SUM. ALIM. ESC. JEE, CORRESP. AL MES DE NOVIEMBRE 2017, SEGUN FACT. NCF.: 00002, CARTAS COMPROMISO NO. 15571, OC 7184.</v>
      </c>
      <c r="M282" s="53">
        <f>VLOOKUP(D282,[1]Sheet1!$A$2:$S$4000,16,FALSE)</f>
        <v>18864</v>
      </c>
    </row>
    <row r="283" spans="2:13" s="10" customFormat="1" ht="33" x14ac:dyDescent="0.2">
      <c r="B283" s="31">
        <v>268</v>
      </c>
      <c r="C283" s="37">
        <v>43193</v>
      </c>
      <c r="D283" s="44">
        <v>28622</v>
      </c>
      <c r="E283" s="11" t="s">
        <v>13</v>
      </c>
      <c r="F283" s="11">
        <v>0</v>
      </c>
      <c r="G283" s="11">
        <v>99560</v>
      </c>
      <c r="H283" s="21">
        <f t="shared" si="4"/>
        <v>722586955.14999986</v>
      </c>
      <c r="J283" s="10">
        <f>VLOOKUP(D283,[1]Sheet1!$A$2:$R$4000,1,FALSE)</f>
        <v>28622</v>
      </c>
      <c r="K283" s="10" t="str">
        <f>VLOOKUP(D283,[1]Sheet1!$A$2:$R$4000,4,FALSE)</f>
        <v>Libramiento 0206-01-01-0010-6619</v>
      </c>
      <c r="L283" s="49" t="str">
        <f>VLOOKUP(D283,[1]Sheet1!$A$2:$S$4000,5,FALSE)</f>
        <v>PAGO POR SUM. ALIM. ESC. JEE, CORRESP. AL MES DE NOVIEMBRE 2017, SEGUN FACT. NCF.: 00002, CARTAS COMPROMISO NO. 15571, OC 7184.</v>
      </c>
      <c r="M283" s="53">
        <f>VLOOKUP(D283,[1]Sheet1!$A$2:$S$4000,16,FALSE)</f>
        <v>18864</v>
      </c>
    </row>
    <row r="284" spans="2:13" s="10" customFormat="1" ht="49.5" x14ac:dyDescent="0.2">
      <c r="B284" s="31">
        <v>269</v>
      </c>
      <c r="C284" s="37">
        <v>43193</v>
      </c>
      <c r="D284" s="44">
        <v>28621</v>
      </c>
      <c r="E284" s="11" t="s">
        <v>13</v>
      </c>
      <c r="F284" s="11">
        <v>0</v>
      </c>
      <c r="G284" s="11">
        <v>83793.600000000006</v>
      </c>
      <c r="H284" s="21">
        <f t="shared" si="4"/>
        <v>722503161.54999983</v>
      </c>
      <c r="J284" s="10">
        <f>VLOOKUP(D284,[1]Sheet1!$A$2:$R$4000,1,FALSE)</f>
        <v>28621</v>
      </c>
      <c r="K284" s="10" t="str">
        <f>VLOOKUP(D284,[1]Sheet1!$A$2:$R$4000,4,FALSE)</f>
        <v>Libramiento 0206-01-01-0010-6618</v>
      </c>
      <c r="L284" s="49" t="str">
        <f>VLOOKUP(D284,[1]Sheet1!$A$2:$S$4000,5,FALSE)</f>
        <v>PAGO AL BCO AGRIC, CEDIDO POR DELIA MERCEDES CAPELLAN, S/ACTO 717, D/F 10/11/17, POR SUM. ALIM. ESC. JEE,MES DE AGOSTO/2017, S/FACT. NCF: 00431, CARTAS C.NO. 01910, 07171, 01865, 10696, 01821, 01825, 01909, 01914, 07198, 01835, 01823, 01824, OC 7082, 5800.</v>
      </c>
      <c r="M284" s="53">
        <f>VLOOKUP(D284,[1]Sheet1!$A$2:$S$4000,16,FALSE)</f>
        <v>346104</v>
      </c>
    </row>
    <row r="285" spans="2:13" s="10" customFormat="1" ht="49.5" x14ac:dyDescent="0.2">
      <c r="B285" s="31">
        <v>270</v>
      </c>
      <c r="C285" s="37">
        <v>43193</v>
      </c>
      <c r="D285" s="44">
        <v>28621</v>
      </c>
      <c r="E285" s="11" t="s">
        <v>13</v>
      </c>
      <c r="F285" s="11">
        <v>0</v>
      </c>
      <c r="G285" s="11">
        <v>346104</v>
      </c>
      <c r="H285" s="21">
        <f t="shared" si="4"/>
        <v>722157057.54999983</v>
      </c>
      <c r="J285" s="10">
        <f>VLOOKUP(D285,[1]Sheet1!$A$2:$R$4000,1,FALSE)</f>
        <v>28621</v>
      </c>
      <c r="K285" s="10" t="str">
        <f>VLOOKUP(D285,[1]Sheet1!$A$2:$R$4000,4,FALSE)</f>
        <v>Libramiento 0206-01-01-0010-6618</v>
      </c>
      <c r="L285" s="49" t="str">
        <f>VLOOKUP(D285,[1]Sheet1!$A$2:$S$4000,5,FALSE)</f>
        <v>PAGO AL BCO AGRIC, CEDIDO POR DELIA MERCEDES CAPELLAN, S/ACTO 717, D/F 10/11/17, POR SUM. ALIM. ESC. JEE,MES DE AGOSTO/2017, S/FACT. NCF: 00431, CARTAS C.NO. 01910, 07171, 01865, 10696, 01821, 01825, 01909, 01914, 07198, 01835, 01823, 01824, OC 7082, 5800.</v>
      </c>
      <c r="M285" s="53">
        <f>VLOOKUP(D285,[1]Sheet1!$A$2:$S$4000,16,FALSE)</f>
        <v>346104</v>
      </c>
    </row>
    <row r="286" spans="2:13" s="10" customFormat="1" ht="49.5" x14ac:dyDescent="0.2">
      <c r="B286" s="31">
        <v>271</v>
      </c>
      <c r="C286" s="37">
        <v>43193</v>
      </c>
      <c r="D286" s="44">
        <v>28620</v>
      </c>
      <c r="E286" s="11" t="s">
        <v>13</v>
      </c>
      <c r="F286" s="11">
        <v>0</v>
      </c>
      <c r="G286" s="11">
        <v>260654.4</v>
      </c>
      <c r="H286" s="21">
        <f t="shared" si="4"/>
        <v>721896403.14999986</v>
      </c>
      <c r="J286" s="10">
        <f>VLOOKUP(D286,[1]Sheet1!$A$2:$R$4000,1,FALSE)</f>
        <v>28620</v>
      </c>
      <c r="K286" s="10" t="str">
        <f>VLOOKUP(D286,[1]Sheet1!$A$2:$R$4000,4,FALSE)</f>
        <v>Libramiento 0206-01-01-0010-6617</v>
      </c>
      <c r="L286" s="49" t="str">
        <f>VLOOKUP(D286,[1]Sheet1!$A$2:$S$4000,5,FALSE)</f>
        <v>PAGO A BCO AGRICOLA, CEDIDO POR CESAR JOEL GARABITOS SANTIAGO, SACTO NO. 598/17 D/F 24/10/17 CARTAS COMPR. 07965,3043,3086,3083,7928,3082,14180, Y AL SUPLIDOR S/CARTA COMPR. 15170. POR SUM. ALIM. ESC. JEE., MES DE DIC./17, S/FACT. 00144 OC 6760 Y 6695.</v>
      </c>
      <c r="M286" s="53">
        <f>VLOOKUP(D286,[1]Sheet1!$A$2:$S$4000,16,FALSE)</f>
        <v>1019616</v>
      </c>
    </row>
    <row r="287" spans="2:13" s="10" customFormat="1" ht="49.5" x14ac:dyDescent="0.2">
      <c r="B287" s="31">
        <v>272</v>
      </c>
      <c r="C287" s="37">
        <v>43193</v>
      </c>
      <c r="D287" s="44">
        <v>28620</v>
      </c>
      <c r="E287" s="11" t="s">
        <v>13</v>
      </c>
      <c r="F287" s="11">
        <v>0</v>
      </c>
      <c r="G287" s="11">
        <v>1076616</v>
      </c>
      <c r="H287" s="21">
        <f t="shared" si="4"/>
        <v>720819787.14999986</v>
      </c>
      <c r="J287" s="10">
        <f>VLOOKUP(D287,[1]Sheet1!$A$2:$R$4000,1,FALSE)</f>
        <v>28620</v>
      </c>
      <c r="K287" s="10" t="str">
        <f>VLOOKUP(D287,[1]Sheet1!$A$2:$R$4000,4,FALSE)</f>
        <v>Libramiento 0206-01-01-0010-6617</v>
      </c>
      <c r="L287" s="49" t="str">
        <f>VLOOKUP(D287,[1]Sheet1!$A$2:$S$4000,5,FALSE)</f>
        <v>PAGO A BCO AGRICOLA, CEDIDO POR CESAR JOEL GARABITOS SANTIAGO, SACTO NO. 598/17 D/F 24/10/17 CARTAS COMPR. 07965,3043,3086,3083,7928,3082,14180, Y AL SUPLIDOR S/CARTA COMPR. 15170. POR SUM. ALIM. ESC. JEE., MES DE DIC./17, S/FACT. 00144 OC 6760 Y 6695.</v>
      </c>
      <c r="M287" s="53">
        <f>VLOOKUP(D287,[1]Sheet1!$A$2:$S$4000,16,FALSE)</f>
        <v>1019616</v>
      </c>
    </row>
    <row r="288" spans="2:13" s="10" customFormat="1" ht="49.5" x14ac:dyDescent="0.2">
      <c r="B288" s="31">
        <v>273</v>
      </c>
      <c r="C288" s="37">
        <v>43193</v>
      </c>
      <c r="D288" s="44">
        <v>28619</v>
      </c>
      <c r="E288" s="11" t="s">
        <v>13</v>
      </c>
      <c r="F288" s="11">
        <v>0</v>
      </c>
      <c r="G288" s="11">
        <v>1940</v>
      </c>
      <c r="H288" s="21">
        <f t="shared" si="4"/>
        <v>720817847.14999986</v>
      </c>
      <c r="J288" s="10">
        <f>VLOOKUP(D288,[1]Sheet1!$A$2:$R$4000,1,FALSE)</f>
        <v>28619</v>
      </c>
      <c r="K288" s="10" t="str">
        <f>VLOOKUP(D288,[1]Sheet1!$A$2:$R$4000,4,FALSE)</f>
        <v>Libramiento 0206-01-01-0010-6616</v>
      </c>
      <c r="L288" s="49" t="str">
        <f>VLOOKUP(D288,[1]Sheet1!$A$2:$S$4000,5,FALSE)</f>
        <v>PAGO A BANCO AGRICOLA, CEDIDO POR MARCOS COMIDA EMPRESARIAL, SRL, ACTO D NO. 615/17 D/F 26/10/2017. POR SUM. ALIM. ESC. JEE, CORRESP. AL COMPLETIVO DEL MES NOVIEMBRE 2017, S/FT. NCF 00066. CARTAS COMPROMISO NO. 08003, 03253 Y 07960 OC 5733.</v>
      </c>
      <c r="M288" s="53">
        <f>VLOOKUP(D288,[1]Sheet1!$A$2:$S$4000,16,FALSE)</f>
        <v>1940</v>
      </c>
    </row>
    <row r="289" spans="2:13" s="10" customFormat="1" ht="49.5" x14ac:dyDescent="0.2">
      <c r="B289" s="31">
        <v>274</v>
      </c>
      <c r="C289" s="37">
        <v>43193</v>
      </c>
      <c r="D289" s="44">
        <v>28619</v>
      </c>
      <c r="E289" s="11" t="s">
        <v>13</v>
      </c>
      <c r="F289" s="11">
        <v>0</v>
      </c>
      <c r="G289" s="11">
        <v>43844</v>
      </c>
      <c r="H289" s="21">
        <f t="shared" si="4"/>
        <v>720774003.14999986</v>
      </c>
      <c r="J289" s="10">
        <f>VLOOKUP(D289,[1]Sheet1!$A$2:$R$4000,1,FALSE)</f>
        <v>28619</v>
      </c>
      <c r="K289" s="10" t="str">
        <f>VLOOKUP(D289,[1]Sheet1!$A$2:$R$4000,4,FALSE)</f>
        <v>Libramiento 0206-01-01-0010-6616</v>
      </c>
      <c r="L289" s="49" t="str">
        <f>VLOOKUP(D289,[1]Sheet1!$A$2:$S$4000,5,FALSE)</f>
        <v>PAGO A BANCO AGRICOLA, CEDIDO POR MARCOS COMIDA EMPRESARIAL, SRL, ACTO D NO. 615/17 D/F 26/10/2017. POR SUM. ALIM. ESC. JEE, CORRESP. AL COMPLETIVO DEL MES NOVIEMBRE 2017, S/FT. NCF 00066. CARTAS COMPROMISO NO. 08003, 03253 Y 07960 OC 5733.</v>
      </c>
      <c r="M289" s="53">
        <f>VLOOKUP(D289,[1]Sheet1!$A$2:$S$4000,16,FALSE)</f>
        <v>1940</v>
      </c>
    </row>
    <row r="290" spans="2:13" s="10" customFormat="1" ht="33" x14ac:dyDescent="0.2">
      <c r="B290" s="31">
        <v>275</v>
      </c>
      <c r="C290" s="37">
        <v>43193</v>
      </c>
      <c r="D290" s="44">
        <v>28618</v>
      </c>
      <c r="E290" s="11" t="s">
        <v>13</v>
      </c>
      <c r="F290" s="11">
        <v>0</v>
      </c>
      <c r="G290" s="11">
        <v>47460</v>
      </c>
      <c r="H290" s="21">
        <f t="shared" si="4"/>
        <v>720726543.14999986</v>
      </c>
      <c r="J290" s="10">
        <f>VLOOKUP(D290,[1]Sheet1!$A$2:$R$4000,1,FALSE)</f>
        <v>28618</v>
      </c>
      <c r="K290" s="10" t="str">
        <f>VLOOKUP(D290,[1]Sheet1!$A$2:$R$4000,4,FALSE)</f>
        <v>Libramiento 0206-01-01-0010-6615</v>
      </c>
      <c r="L290" s="49" t="str">
        <f>VLOOKUP(D290,[1]Sheet1!$A$2:$S$4000,5,FALSE)</f>
        <v>PAGO POR SUM. ALIM. ESC. JEE. CORRESP. A OCTUBRE/2017, SEGUN FACT. NCF: 00108, CARTAS COMPROMISO 00155, 00171, 00177, 00158, 04875, 00416, 00174, OC. 5942</v>
      </c>
      <c r="M290" s="53">
        <f>VLOOKUP(D290,[1]Sheet1!$A$2:$S$4000,16,FALSE)</f>
        <v>47460</v>
      </c>
    </row>
    <row r="291" spans="2:13" s="10" customFormat="1" ht="33" x14ac:dyDescent="0.2">
      <c r="B291" s="31">
        <v>276</v>
      </c>
      <c r="C291" s="37">
        <v>43193</v>
      </c>
      <c r="D291" s="44">
        <v>28618</v>
      </c>
      <c r="E291" s="11" t="s">
        <v>13</v>
      </c>
      <c r="F291" s="11">
        <v>0</v>
      </c>
      <c r="G291" s="11">
        <v>1072596</v>
      </c>
      <c r="H291" s="21">
        <f t="shared" si="4"/>
        <v>719653947.14999986</v>
      </c>
      <c r="J291" s="10">
        <f>VLOOKUP(D291,[1]Sheet1!$A$2:$R$4000,1,FALSE)</f>
        <v>28618</v>
      </c>
      <c r="K291" s="10" t="str">
        <f>VLOOKUP(D291,[1]Sheet1!$A$2:$R$4000,4,FALSE)</f>
        <v>Libramiento 0206-01-01-0010-6615</v>
      </c>
      <c r="L291" s="49" t="str">
        <f>VLOOKUP(D291,[1]Sheet1!$A$2:$S$4000,5,FALSE)</f>
        <v>PAGO POR SUM. ALIM. ESC. JEE. CORRESP. A OCTUBRE/2017, SEGUN FACT. NCF: 00108, CARTAS COMPROMISO 00155, 00171, 00177, 00158, 04875, 00416, 00174, OC. 5942</v>
      </c>
      <c r="M291" s="53">
        <f>VLOOKUP(D291,[1]Sheet1!$A$2:$S$4000,16,FALSE)</f>
        <v>47460</v>
      </c>
    </row>
    <row r="292" spans="2:13" s="10" customFormat="1" ht="49.5" x14ac:dyDescent="0.2">
      <c r="B292" s="31">
        <v>277</v>
      </c>
      <c r="C292" s="37">
        <v>43193</v>
      </c>
      <c r="D292" s="44">
        <v>28617</v>
      </c>
      <c r="E292" s="11" t="s">
        <v>13</v>
      </c>
      <c r="F292" s="11">
        <v>0</v>
      </c>
      <c r="G292" s="11">
        <v>142793.20000000001</v>
      </c>
      <c r="H292" s="21">
        <f t="shared" si="4"/>
        <v>719511153.94999981</v>
      </c>
      <c r="J292" s="10">
        <f>VLOOKUP(D292,[1]Sheet1!$A$2:$R$4000,1,FALSE)</f>
        <v>28617</v>
      </c>
      <c r="K292" s="10" t="str">
        <f>VLOOKUP(D292,[1]Sheet1!$A$2:$R$4000,4,FALSE)</f>
        <v>Libramiento 0206-01-01-0010-6613</v>
      </c>
      <c r="L292" s="49" t="str">
        <f>VLOOKUP(D292,[1]Sheet1!$A$2:$S$4000,5,FALSE)</f>
        <v>PAGO A BANCO AGRICOLA, CEDIDO POR VICTORIA COLLADO GARCIA,ACTO NO.751 D/F 15/11/17. POR SUM. ALIM. ESC. JEE,MES DE DICIEMBRE/17,FT. NCF.00179, CARTAS COMP.04441, 04421, 04417,04425,04418,04424, 04440, 12708,04478, 04472,04437,09099,04415,04416,OC 6277</v>
      </c>
      <c r="M292" s="53">
        <f>VLOOKUP(D292,[1]Sheet1!$A$2:$S$4000,16,FALSE)</f>
        <v>589798</v>
      </c>
    </row>
    <row r="293" spans="2:13" s="10" customFormat="1" ht="49.5" x14ac:dyDescent="0.2">
      <c r="B293" s="31">
        <v>278</v>
      </c>
      <c r="C293" s="37">
        <v>43193</v>
      </c>
      <c r="D293" s="44">
        <v>28617</v>
      </c>
      <c r="E293" s="11" t="s">
        <v>13</v>
      </c>
      <c r="F293" s="11">
        <v>0</v>
      </c>
      <c r="G293" s="11">
        <v>589798</v>
      </c>
      <c r="H293" s="21">
        <f t="shared" si="4"/>
        <v>718921355.94999981</v>
      </c>
      <c r="J293" s="10">
        <f>VLOOKUP(D293,[1]Sheet1!$A$2:$R$4000,1,FALSE)</f>
        <v>28617</v>
      </c>
      <c r="K293" s="10" t="str">
        <f>VLOOKUP(D293,[1]Sheet1!$A$2:$R$4000,4,FALSE)</f>
        <v>Libramiento 0206-01-01-0010-6613</v>
      </c>
      <c r="L293" s="49" t="str">
        <f>VLOOKUP(D293,[1]Sheet1!$A$2:$S$4000,5,FALSE)</f>
        <v>PAGO A BANCO AGRICOLA, CEDIDO POR VICTORIA COLLADO GARCIA,ACTO NO.751 D/F 15/11/17. POR SUM. ALIM. ESC. JEE,MES DE DICIEMBRE/17,FT. NCF.00179, CARTAS COMP.04441, 04421, 04417,04425,04418,04424, 04440, 12708,04478, 04472,04437,09099,04415,04416,OC 6277</v>
      </c>
      <c r="M293" s="53">
        <f>VLOOKUP(D293,[1]Sheet1!$A$2:$S$4000,16,FALSE)</f>
        <v>589798</v>
      </c>
    </row>
    <row r="294" spans="2:13" s="10" customFormat="1" ht="33" x14ac:dyDescent="0.2">
      <c r="B294" s="31">
        <v>279</v>
      </c>
      <c r="C294" s="37">
        <v>43193</v>
      </c>
      <c r="D294" s="44">
        <v>28616</v>
      </c>
      <c r="E294" s="11" t="s">
        <v>13</v>
      </c>
      <c r="F294" s="11">
        <v>0</v>
      </c>
      <c r="G294" s="11">
        <v>47104</v>
      </c>
      <c r="H294" s="21">
        <f t="shared" si="4"/>
        <v>718874251.94999981</v>
      </c>
      <c r="J294" s="10">
        <f>VLOOKUP(D294,[1]Sheet1!$A$2:$R$4000,1,FALSE)</f>
        <v>28616</v>
      </c>
      <c r="K294" s="10" t="str">
        <f>VLOOKUP(D294,[1]Sheet1!$A$2:$R$4000,4,FALSE)</f>
        <v>Libramiento 0206-01-01-0010-6612</v>
      </c>
      <c r="L294" s="49" t="str">
        <f>VLOOKUP(D294,[1]Sheet1!$A$2:$S$4000,5,FALSE)</f>
        <v>PAGO SUM. ALIM. ESC. JEE. CORRESP. AL MES DE DICIEMBRE 2017, SEGUN FACT. NCF.: 00003, CARTA COMPROMISO NO. 15180, OC 6880.</v>
      </c>
      <c r="M294" s="53">
        <f>VLOOKUP(D294,[1]Sheet1!$A$2:$S$4000,16,FALSE)</f>
        <v>10240</v>
      </c>
    </row>
    <row r="295" spans="2:13" s="10" customFormat="1" ht="33" x14ac:dyDescent="0.2">
      <c r="B295" s="31">
        <v>280</v>
      </c>
      <c r="C295" s="37">
        <v>43193</v>
      </c>
      <c r="D295" s="44">
        <v>28616</v>
      </c>
      <c r="E295" s="11" t="s">
        <v>13</v>
      </c>
      <c r="F295" s="11">
        <v>0</v>
      </c>
      <c r="G295" s="11">
        <v>194560</v>
      </c>
      <c r="H295" s="21">
        <f t="shared" si="4"/>
        <v>718679691.94999981</v>
      </c>
      <c r="J295" s="10">
        <f>VLOOKUP(D295,[1]Sheet1!$A$2:$R$4000,1,FALSE)</f>
        <v>28616</v>
      </c>
      <c r="K295" s="10" t="str">
        <f>VLOOKUP(D295,[1]Sheet1!$A$2:$R$4000,4,FALSE)</f>
        <v>Libramiento 0206-01-01-0010-6612</v>
      </c>
      <c r="L295" s="49" t="str">
        <f>VLOOKUP(D295,[1]Sheet1!$A$2:$S$4000,5,FALSE)</f>
        <v>PAGO SUM. ALIM. ESC. JEE. CORRESP. AL MES DE DICIEMBRE 2017, SEGUN FACT. NCF.: 00003, CARTA COMPROMISO NO. 15180, OC 6880.</v>
      </c>
      <c r="M295" s="53">
        <f>VLOOKUP(D295,[1]Sheet1!$A$2:$S$4000,16,FALSE)</f>
        <v>10240</v>
      </c>
    </row>
    <row r="296" spans="2:13" s="10" customFormat="1" ht="49.5" x14ac:dyDescent="0.2">
      <c r="B296" s="31">
        <v>281</v>
      </c>
      <c r="C296" s="37">
        <v>43193</v>
      </c>
      <c r="D296" s="44">
        <v>28615</v>
      </c>
      <c r="E296" s="11" t="s">
        <v>13</v>
      </c>
      <c r="F296" s="11">
        <v>0</v>
      </c>
      <c r="G296" s="11">
        <v>8800</v>
      </c>
      <c r="H296" s="21">
        <f t="shared" si="4"/>
        <v>718670891.94999981</v>
      </c>
      <c r="J296" s="10">
        <f>VLOOKUP(D296,[1]Sheet1!$A$2:$R$4000,1,FALSE)</f>
        <v>28615</v>
      </c>
      <c r="K296" s="10" t="str">
        <f>VLOOKUP(D296,[1]Sheet1!$A$2:$R$4000,4,FALSE)</f>
        <v>Libramiento 0206-01-01-0010-6611</v>
      </c>
      <c r="L296" s="49" t="str">
        <f>VLOOKUP(D296,[1]Sheet1!$A$2:$S$4000,5,FALSE)</f>
        <v>PAGO A PARALLAX FACTORING, S.A, CEDIDO POR JDG COMEDORES INDUSTRIALES, SRL, S/ ACTO NO.1065/18 D/F 05/02/18, POR SUM. ALIM. ESC. JEE, MES DE DIC/2017, S/FACT. NCF.:00001, CARTAS COMP.NO. 00023, OC 6805</v>
      </c>
      <c r="M296" s="53">
        <f>VLOOKUP(D296,[1]Sheet1!$A$2:$S$4000,16,FALSE)</f>
        <v>8800</v>
      </c>
    </row>
    <row r="297" spans="2:13" s="10" customFormat="1" ht="49.5" x14ac:dyDescent="0.2">
      <c r="B297" s="31">
        <v>282</v>
      </c>
      <c r="C297" s="37">
        <v>43193</v>
      </c>
      <c r="D297" s="44">
        <v>28615</v>
      </c>
      <c r="E297" s="11" t="s">
        <v>13</v>
      </c>
      <c r="F297" s="11">
        <v>0</v>
      </c>
      <c r="G297" s="11">
        <v>198880</v>
      </c>
      <c r="H297" s="21">
        <f t="shared" si="4"/>
        <v>718472011.94999981</v>
      </c>
      <c r="J297" s="10">
        <f>VLOOKUP(D297,[1]Sheet1!$A$2:$R$4000,1,FALSE)</f>
        <v>28615</v>
      </c>
      <c r="K297" s="10" t="str">
        <f>VLOOKUP(D297,[1]Sheet1!$A$2:$R$4000,4,FALSE)</f>
        <v>Libramiento 0206-01-01-0010-6611</v>
      </c>
      <c r="L297" s="49" t="str">
        <f>VLOOKUP(D297,[1]Sheet1!$A$2:$S$4000,5,FALSE)</f>
        <v>PAGO A PARALLAX FACTORING, S.A, CEDIDO POR JDG COMEDORES INDUSTRIALES, SRL, S/ ACTO NO.1065/18 D/F 05/02/18, POR SUM. ALIM. ESC. JEE, MES DE DIC/2017, S/FACT. NCF.:00001, CARTAS COMP.NO. 00023, OC 6805</v>
      </c>
      <c r="M297" s="53">
        <f>VLOOKUP(D297,[1]Sheet1!$A$2:$S$4000,16,FALSE)</f>
        <v>8800</v>
      </c>
    </row>
    <row r="298" spans="2:13" s="10" customFormat="1" ht="49.5" x14ac:dyDescent="0.2">
      <c r="B298" s="31">
        <v>283</v>
      </c>
      <c r="C298" s="37">
        <v>43193</v>
      </c>
      <c r="D298" s="44">
        <v>28628</v>
      </c>
      <c r="E298" s="11" t="s">
        <v>13</v>
      </c>
      <c r="F298" s="11">
        <v>0</v>
      </c>
      <c r="G298" s="11">
        <v>28200</v>
      </c>
      <c r="H298" s="21">
        <f t="shared" si="4"/>
        <v>718443811.94999981</v>
      </c>
      <c r="J298" s="10">
        <f>VLOOKUP(D298,[1]Sheet1!$A$2:$R$4000,1,FALSE)</f>
        <v>28628</v>
      </c>
      <c r="K298" s="10" t="str">
        <f>VLOOKUP(D298,[1]Sheet1!$A$2:$R$4000,4,FALSE)</f>
        <v>Libramiento 0206-01-01-0010-6668</v>
      </c>
      <c r="L298" s="49" t="str">
        <f>VLOOKUP(D298,[1]Sheet1!$A$2:$S$4000,5,FALSE)</f>
        <v>PAGO A FAVOR DE BANCO AGRICOLA S/ACTO 869 D/F. 16/10/2017 CEDIDO POR WILANDRO INVESTMENTS COMERCIALIZADORA SRL, POR SUM. ALIM. ESC. JEE. CORRESP. A NOV./2017, SEGUN FACTS. NCF: 00021 Y 00022, CARTAS COMPROMISO 6729, 6730, 01230, OC. 5788</v>
      </c>
      <c r="M298" s="53">
        <f>VLOOKUP(D298,[1]Sheet1!$A$2:$S$4000,16,FALSE)</f>
        <v>637320</v>
      </c>
    </row>
    <row r="299" spans="2:13" s="10" customFormat="1" ht="49.5" x14ac:dyDescent="0.2">
      <c r="B299" s="31">
        <v>284</v>
      </c>
      <c r="C299" s="37">
        <v>43193</v>
      </c>
      <c r="D299" s="44">
        <v>28628</v>
      </c>
      <c r="E299" s="11" t="s">
        <v>13</v>
      </c>
      <c r="F299" s="11">
        <v>0</v>
      </c>
      <c r="G299" s="11">
        <v>637320</v>
      </c>
      <c r="H299" s="21">
        <f t="shared" si="4"/>
        <v>717806491.94999981</v>
      </c>
      <c r="J299" s="10">
        <f>VLOOKUP(D299,[1]Sheet1!$A$2:$R$4000,1,FALSE)</f>
        <v>28628</v>
      </c>
      <c r="K299" s="10" t="str">
        <f>VLOOKUP(D299,[1]Sheet1!$A$2:$R$4000,4,FALSE)</f>
        <v>Libramiento 0206-01-01-0010-6668</v>
      </c>
      <c r="L299" s="49" t="str">
        <f>VLOOKUP(D299,[1]Sheet1!$A$2:$S$4000,5,FALSE)</f>
        <v>PAGO A FAVOR DE BANCO AGRICOLA S/ACTO 869 D/F. 16/10/2017 CEDIDO POR WILANDRO INVESTMENTS COMERCIALIZADORA SRL, POR SUM. ALIM. ESC. JEE. CORRESP. A NOV./2017, SEGUN FACTS. NCF: 00021 Y 00022, CARTAS COMPROMISO 6729, 6730, 01230, OC. 5788</v>
      </c>
      <c r="M299" s="53">
        <f>VLOOKUP(D299,[1]Sheet1!$A$2:$S$4000,16,FALSE)</f>
        <v>637320</v>
      </c>
    </row>
    <row r="300" spans="2:13" s="10" customFormat="1" ht="33" x14ac:dyDescent="0.2">
      <c r="B300" s="31">
        <v>285</v>
      </c>
      <c r="C300" s="37">
        <v>43193</v>
      </c>
      <c r="D300" s="44">
        <v>28658</v>
      </c>
      <c r="E300" s="11" t="s">
        <v>13</v>
      </c>
      <c r="F300" s="11">
        <v>0</v>
      </c>
      <c r="G300" s="11">
        <v>77215.600000000006</v>
      </c>
      <c r="H300" s="21">
        <f t="shared" si="4"/>
        <v>717729276.34999979</v>
      </c>
      <c r="J300" s="10">
        <f>VLOOKUP(D300,[1]Sheet1!$A$2:$R$4000,1,FALSE)</f>
        <v>28658</v>
      </c>
      <c r="K300" s="10" t="str">
        <f>VLOOKUP(D300,[1]Sheet1!$A$2:$R$4000,4,FALSE)</f>
        <v>Libramiento 0206-01-01-0010-6790</v>
      </c>
      <c r="L300" s="49" t="str">
        <f>VLOOKUP(D300,[1]Sheet1!$A$2:$S$4000,5,FALSE)</f>
        <v>PAGO SUM. ALIM. ESC. JEE. CORRESP. AL MES DICIEMBRE 2017, S/FACT. NCF: 00114, CARTAS COMPROMISO NOS. 04253 Y 08929, OC. 5888.</v>
      </c>
      <c r="M300" s="53">
        <f>VLOOKUP(D300,[1]Sheet1!$A$2:$S$4000,16,FALSE)</f>
        <v>318934</v>
      </c>
    </row>
    <row r="301" spans="2:13" s="10" customFormat="1" ht="33" x14ac:dyDescent="0.2">
      <c r="B301" s="31">
        <v>286</v>
      </c>
      <c r="C301" s="37">
        <v>43193</v>
      </c>
      <c r="D301" s="44">
        <v>28658</v>
      </c>
      <c r="E301" s="11" t="s">
        <v>13</v>
      </c>
      <c r="F301" s="11">
        <v>0</v>
      </c>
      <c r="G301" s="11">
        <v>318934</v>
      </c>
      <c r="H301" s="21">
        <f t="shared" si="4"/>
        <v>717410342.34999979</v>
      </c>
      <c r="J301" s="10">
        <f>VLOOKUP(D301,[1]Sheet1!$A$2:$R$4000,1,FALSE)</f>
        <v>28658</v>
      </c>
      <c r="K301" s="10" t="str">
        <f>VLOOKUP(D301,[1]Sheet1!$A$2:$R$4000,4,FALSE)</f>
        <v>Libramiento 0206-01-01-0010-6790</v>
      </c>
      <c r="L301" s="49" t="str">
        <f>VLOOKUP(D301,[1]Sheet1!$A$2:$S$4000,5,FALSE)</f>
        <v>PAGO SUM. ALIM. ESC. JEE. CORRESP. AL MES DICIEMBRE 2017, S/FACT. NCF: 00114, CARTAS COMPROMISO NOS. 04253 Y 08929, OC. 5888.</v>
      </c>
      <c r="M301" s="53">
        <f>VLOOKUP(D301,[1]Sheet1!$A$2:$S$4000,16,FALSE)</f>
        <v>318934</v>
      </c>
    </row>
    <row r="302" spans="2:13" s="10" customFormat="1" ht="33" x14ac:dyDescent="0.2">
      <c r="B302" s="31">
        <v>287</v>
      </c>
      <c r="C302" s="37">
        <v>43193</v>
      </c>
      <c r="D302" s="44">
        <v>28657</v>
      </c>
      <c r="E302" s="11" t="s">
        <v>13</v>
      </c>
      <c r="F302" s="11">
        <v>0</v>
      </c>
      <c r="G302" s="11">
        <v>101273.60000000001</v>
      </c>
      <c r="H302" s="21">
        <f t="shared" si="4"/>
        <v>717309068.74999976</v>
      </c>
      <c r="J302" s="10">
        <f>VLOOKUP(D302,[1]Sheet1!$A$2:$R$4000,1,FALSE)</f>
        <v>28657</v>
      </c>
      <c r="K302" s="10" t="str">
        <f>VLOOKUP(D302,[1]Sheet1!$A$2:$R$4000,4,FALSE)</f>
        <v>Libramiento 0206-01-01-0010-6789</v>
      </c>
      <c r="L302" s="49" t="str">
        <f>VLOOKUP(D302,[1]Sheet1!$A$2:$S$4000,5,FALSE)</f>
        <v>PAGO POR SUM. ALIM. ESC. JEE, CORRESP. AL MES DE DICIEMBRE 2017, SEGUN FACT. NCF.: 00902, CARTAS COMPROMISO NO. 01360, 06747, 01394, 01347, 01359, OC 6677</v>
      </c>
      <c r="M302" s="53">
        <f>VLOOKUP(D302,[1]Sheet1!$A$2:$S$4000,16,FALSE)</f>
        <v>79257.600000000006</v>
      </c>
    </row>
    <row r="303" spans="2:13" s="10" customFormat="1" ht="33" x14ac:dyDescent="0.2">
      <c r="B303" s="31">
        <v>288</v>
      </c>
      <c r="C303" s="37">
        <v>43193</v>
      </c>
      <c r="D303" s="44">
        <v>28657</v>
      </c>
      <c r="E303" s="11" t="s">
        <v>13</v>
      </c>
      <c r="F303" s="11">
        <v>0</v>
      </c>
      <c r="G303" s="11">
        <v>418304</v>
      </c>
      <c r="H303" s="21">
        <f t="shared" si="4"/>
        <v>716890764.74999976</v>
      </c>
      <c r="J303" s="10">
        <f>VLOOKUP(D303,[1]Sheet1!$A$2:$R$4000,1,FALSE)</f>
        <v>28657</v>
      </c>
      <c r="K303" s="10" t="str">
        <f>VLOOKUP(D303,[1]Sheet1!$A$2:$R$4000,4,FALSE)</f>
        <v>Libramiento 0206-01-01-0010-6789</v>
      </c>
      <c r="L303" s="49" t="str">
        <f>VLOOKUP(D303,[1]Sheet1!$A$2:$S$4000,5,FALSE)</f>
        <v>PAGO POR SUM. ALIM. ESC. JEE, CORRESP. AL MES DE DICIEMBRE 2017, SEGUN FACT. NCF.: 00902, CARTAS COMPROMISO NO. 01360, 06747, 01394, 01347, 01359, OC 6677</v>
      </c>
      <c r="M303" s="53">
        <f>VLOOKUP(D303,[1]Sheet1!$A$2:$S$4000,16,FALSE)</f>
        <v>79257.600000000006</v>
      </c>
    </row>
    <row r="304" spans="2:13" s="10" customFormat="1" ht="33" x14ac:dyDescent="0.2">
      <c r="B304" s="31">
        <v>289</v>
      </c>
      <c r="C304" s="37">
        <v>43193</v>
      </c>
      <c r="D304" s="44">
        <v>28656</v>
      </c>
      <c r="E304" s="11" t="s">
        <v>13</v>
      </c>
      <c r="F304" s="11">
        <v>0</v>
      </c>
      <c r="G304" s="11">
        <v>91181.2</v>
      </c>
      <c r="H304" s="21">
        <f t="shared" si="4"/>
        <v>716799583.54999971</v>
      </c>
      <c r="J304" s="10">
        <f>VLOOKUP(D304,[1]Sheet1!$A$2:$R$4000,1,FALSE)</f>
        <v>28656</v>
      </c>
      <c r="K304" s="10" t="str">
        <f>VLOOKUP(D304,[1]Sheet1!$A$2:$R$4000,4,FALSE)</f>
        <v>Libramiento 0206-01-01-0010-6785</v>
      </c>
      <c r="L304" s="49" t="str">
        <f>VLOOKUP(D304,[1]Sheet1!$A$2:$S$4000,5,FALSE)</f>
        <v>PAGO SUM. ALIM. ESC. JEE. CORRESP. AL MES DE DICIEMBRE 2017, SEGUN FACT. NCF.: 89367, CARTA COMPROMISO NO. 03379, 03375, 03325, 03326, 08161, 03335, OC 5750 .</v>
      </c>
      <c r="M304" s="53">
        <f>VLOOKUP(D304,[1]Sheet1!$A$2:$S$4000,16,FALSE)</f>
        <v>376618</v>
      </c>
    </row>
    <row r="305" spans="2:13" s="10" customFormat="1" ht="33" x14ac:dyDescent="0.2">
      <c r="B305" s="31">
        <v>290</v>
      </c>
      <c r="C305" s="37">
        <v>43193</v>
      </c>
      <c r="D305" s="44">
        <v>28656</v>
      </c>
      <c r="E305" s="11" t="s">
        <v>13</v>
      </c>
      <c r="F305" s="11">
        <v>0</v>
      </c>
      <c r="G305" s="11">
        <v>376618</v>
      </c>
      <c r="H305" s="21">
        <f t="shared" si="4"/>
        <v>716422965.54999971</v>
      </c>
      <c r="J305" s="10">
        <f>VLOOKUP(D305,[1]Sheet1!$A$2:$R$4000,1,FALSE)</f>
        <v>28656</v>
      </c>
      <c r="K305" s="10" t="str">
        <f>VLOOKUP(D305,[1]Sheet1!$A$2:$R$4000,4,FALSE)</f>
        <v>Libramiento 0206-01-01-0010-6785</v>
      </c>
      <c r="L305" s="49" t="str">
        <f>VLOOKUP(D305,[1]Sheet1!$A$2:$S$4000,5,FALSE)</f>
        <v>PAGO SUM. ALIM. ESC. JEE. CORRESP. AL MES DE DICIEMBRE 2017, SEGUN FACT. NCF.: 89367, CARTA COMPROMISO NO. 03379, 03375, 03325, 03326, 08161, 03335, OC 5750 .</v>
      </c>
      <c r="M305" s="53">
        <f>VLOOKUP(D305,[1]Sheet1!$A$2:$S$4000,16,FALSE)</f>
        <v>376618</v>
      </c>
    </row>
    <row r="306" spans="2:13" s="10" customFormat="1" ht="33" x14ac:dyDescent="0.2">
      <c r="B306" s="31">
        <v>291</v>
      </c>
      <c r="C306" s="37">
        <v>43193</v>
      </c>
      <c r="D306" s="44">
        <v>28655</v>
      </c>
      <c r="E306" s="11" t="s">
        <v>13</v>
      </c>
      <c r="F306" s="11">
        <v>0</v>
      </c>
      <c r="G306" s="11">
        <v>21400</v>
      </c>
      <c r="H306" s="21">
        <f t="shared" si="4"/>
        <v>716401565.54999971</v>
      </c>
      <c r="J306" s="10">
        <f>VLOOKUP(D306,[1]Sheet1!$A$2:$R$4000,1,FALSE)</f>
        <v>28655</v>
      </c>
      <c r="K306" s="10" t="str">
        <f>VLOOKUP(D306,[1]Sheet1!$A$2:$R$4000,4,FALSE)</f>
        <v>Libramiento 0206-01-01-0010-6784</v>
      </c>
      <c r="L306" s="49" t="str">
        <f>VLOOKUP(D306,[1]Sheet1!$A$2:$S$4000,5,FALSE)</f>
        <v>PAGO A COOPROHARINA, CEDIDO POR PALADAR DE MORE PM SRL, S/ACTO 2056, D/F. 05/12/2017, POR SUM. ALIM. ESC. JEE MES DE NOV/2017, S/FACT. NCF: 00001, CARTA COMPROMISO 05359, OC. 6177</v>
      </c>
      <c r="M306" s="53">
        <f>VLOOKUP(D306,[1]Sheet1!$A$2:$S$4000,16,FALSE)</f>
        <v>483640</v>
      </c>
    </row>
    <row r="307" spans="2:13" s="10" customFormat="1" ht="33" x14ac:dyDescent="0.2">
      <c r="B307" s="31">
        <v>292</v>
      </c>
      <c r="C307" s="37">
        <v>43193</v>
      </c>
      <c r="D307" s="44">
        <v>28655</v>
      </c>
      <c r="E307" s="11" t="s">
        <v>13</v>
      </c>
      <c r="F307" s="11">
        <v>0</v>
      </c>
      <c r="G307" s="11">
        <v>483640</v>
      </c>
      <c r="H307" s="21">
        <f t="shared" si="4"/>
        <v>715917925.54999971</v>
      </c>
      <c r="J307" s="10">
        <f>VLOOKUP(D307,[1]Sheet1!$A$2:$R$4000,1,FALSE)</f>
        <v>28655</v>
      </c>
      <c r="K307" s="10" t="str">
        <f>VLOOKUP(D307,[1]Sheet1!$A$2:$R$4000,4,FALSE)</f>
        <v>Libramiento 0206-01-01-0010-6784</v>
      </c>
      <c r="L307" s="49" t="str">
        <f>VLOOKUP(D307,[1]Sheet1!$A$2:$S$4000,5,FALSE)</f>
        <v>PAGO A COOPROHARINA, CEDIDO POR PALADAR DE MORE PM SRL, S/ACTO 2056, D/F. 05/12/2017, POR SUM. ALIM. ESC. JEE MES DE NOV/2017, S/FACT. NCF: 00001, CARTA COMPROMISO 05359, OC. 6177</v>
      </c>
      <c r="M307" s="53">
        <f>VLOOKUP(D307,[1]Sheet1!$A$2:$S$4000,16,FALSE)</f>
        <v>483640</v>
      </c>
    </row>
    <row r="308" spans="2:13" s="10" customFormat="1" ht="33" x14ac:dyDescent="0.2">
      <c r="B308" s="31">
        <v>293</v>
      </c>
      <c r="C308" s="37">
        <v>43193</v>
      </c>
      <c r="D308" s="44">
        <v>28654</v>
      </c>
      <c r="E308" s="11" t="s">
        <v>13</v>
      </c>
      <c r="F308" s="11">
        <v>0</v>
      </c>
      <c r="G308" s="11">
        <v>49680</v>
      </c>
      <c r="H308" s="21">
        <f t="shared" si="4"/>
        <v>715868245.54999971</v>
      </c>
      <c r="J308" s="10">
        <f>VLOOKUP(D308,[1]Sheet1!$A$2:$R$4000,1,FALSE)</f>
        <v>28654</v>
      </c>
      <c r="K308" s="10" t="str">
        <f>VLOOKUP(D308,[1]Sheet1!$A$2:$R$4000,4,FALSE)</f>
        <v>Libramiento 0206-01-01-0010-6783</v>
      </c>
      <c r="L308" s="49" t="str">
        <f>VLOOKUP(D308,[1]Sheet1!$A$2:$S$4000,5,FALSE)</f>
        <v>PAGO SUM. ALIM. ESC. JEE. CORRESP. AL MES DE DICIEMBRE 2017, SEGUN FACT. NCF.: 00026, CARTA COMPROMISO NO. 13349, OC 6198</v>
      </c>
      <c r="M308" s="53">
        <f>VLOOKUP(D308,[1]Sheet1!$A$2:$S$4000,16,FALSE)</f>
        <v>10800</v>
      </c>
    </row>
    <row r="309" spans="2:13" s="10" customFormat="1" ht="33" x14ac:dyDescent="0.2">
      <c r="B309" s="31">
        <v>294</v>
      </c>
      <c r="C309" s="37">
        <v>43193</v>
      </c>
      <c r="D309" s="44">
        <v>28654</v>
      </c>
      <c r="E309" s="11" t="s">
        <v>13</v>
      </c>
      <c r="F309" s="11">
        <v>0</v>
      </c>
      <c r="G309" s="11">
        <v>205200</v>
      </c>
      <c r="H309" s="21">
        <f t="shared" si="4"/>
        <v>715663045.54999971</v>
      </c>
      <c r="J309" s="10">
        <f>VLOOKUP(D309,[1]Sheet1!$A$2:$R$4000,1,FALSE)</f>
        <v>28654</v>
      </c>
      <c r="K309" s="10" t="str">
        <f>VLOOKUP(D309,[1]Sheet1!$A$2:$R$4000,4,FALSE)</f>
        <v>Libramiento 0206-01-01-0010-6783</v>
      </c>
      <c r="L309" s="49" t="str">
        <f>VLOOKUP(D309,[1]Sheet1!$A$2:$S$4000,5,FALSE)</f>
        <v>PAGO SUM. ALIM. ESC. JEE. CORRESP. AL MES DE DICIEMBRE 2017, SEGUN FACT. NCF.: 00026, CARTA COMPROMISO NO. 13349, OC 6198</v>
      </c>
      <c r="M309" s="53">
        <f>VLOOKUP(D309,[1]Sheet1!$A$2:$S$4000,16,FALSE)</f>
        <v>10800</v>
      </c>
    </row>
    <row r="310" spans="2:13" s="10" customFormat="1" ht="33" x14ac:dyDescent="0.2">
      <c r="B310" s="31">
        <v>295</v>
      </c>
      <c r="C310" s="37">
        <v>43193</v>
      </c>
      <c r="D310" s="44">
        <v>28653</v>
      </c>
      <c r="E310" s="11" t="s">
        <v>13</v>
      </c>
      <c r="F310" s="11">
        <v>0</v>
      </c>
      <c r="G310" s="11">
        <v>38971.199999999997</v>
      </c>
      <c r="H310" s="21">
        <f t="shared" si="4"/>
        <v>715624074.34999967</v>
      </c>
      <c r="J310" s="10">
        <f>VLOOKUP(D310,[1]Sheet1!$A$2:$R$4000,1,FALSE)</f>
        <v>28653</v>
      </c>
      <c r="K310" s="10" t="str">
        <f>VLOOKUP(D310,[1]Sheet1!$A$2:$R$4000,4,FALSE)</f>
        <v>Libramiento 0206-01-01-0010-6781</v>
      </c>
      <c r="L310" s="49" t="str">
        <f>VLOOKUP(D310,[1]Sheet1!$A$2:$S$4000,5,FALSE)</f>
        <v>PAGO SUM. ALIM. ESC. JEE. CORRESP. AL MES DICIEMBRE 2017, S/FACT. NCF: 00027, CARTAS COMPROMISO NOS. 13502 Y 04314, OC. 5904.</v>
      </c>
      <c r="M310" s="53">
        <f>VLOOKUP(D310,[1]Sheet1!$A$2:$S$4000,16,FALSE)</f>
        <v>8472</v>
      </c>
    </row>
    <row r="311" spans="2:13" s="10" customFormat="1" ht="33" x14ac:dyDescent="0.2">
      <c r="B311" s="31">
        <v>296</v>
      </c>
      <c r="C311" s="37">
        <v>43193</v>
      </c>
      <c r="D311" s="44">
        <v>28653</v>
      </c>
      <c r="E311" s="11" t="s">
        <v>13</v>
      </c>
      <c r="F311" s="11">
        <v>0</v>
      </c>
      <c r="G311" s="11">
        <v>160968</v>
      </c>
      <c r="H311" s="21">
        <f t="shared" si="4"/>
        <v>715463106.34999967</v>
      </c>
      <c r="J311" s="10">
        <f>VLOOKUP(D311,[1]Sheet1!$A$2:$R$4000,1,FALSE)</f>
        <v>28653</v>
      </c>
      <c r="K311" s="10" t="str">
        <f>VLOOKUP(D311,[1]Sheet1!$A$2:$R$4000,4,FALSE)</f>
        <v>Libramiento 0206-01-01-0010-6781</v>
      </c>
      <c r="L311" s="49" t="str">
        <f>VLOOKUP(D311,[1]Sheet1!$A$2:$S$4000,5,FALSE)</f>
        <v>PAGO SUM. ALIM. ESC. JEE. CORRESP. AL MES DICIEMBRE 2017, S/FACT. NCF: 00027, CARTAS COMPROMISO NOS. 13502 Y 04314, OC. 5904.</v>
      </c>
      <c r="M311" s="53">
        <f>VLOOKUP(D311,[1]Sheet1!$A$2:$S$4000,16,FALSE)</f>
        <v>8472</v>
      </c>
    </row>
    <row r="312" spans="2:13" s="10" customFormat="1" ht="49.5" x14ac:dyDescent="0.2">
      <c r="B312" s="31">
        <v>297</v>
      </c>
      <c r="C312" s="37">
        <v>43193</v>
      </c>
      <c r="D312" s="44">
        <v>28651</v>
      </c>
      <c r="E312" s="11" t="s">
        <v>13</v>
      </c>
      <c r="F312" s="11">
        <v>0</v>
      </c>
      <c r="G312" s="11">
        <v>19376</v>
      </c>
      <c r="H312" s="21">
        <f t="shared" si="4"/>
        <v>715443730.34999967</v>
      </c>
      <c r="J312" s="10">
        <f>VLOOKUP(D312,[1]Sheet1!$A$2:$R$4000,1,FALSE)</f>
        <v>28651</v>
      </c>
      <c r="K312" s="10" t="str">
        <f>VLOOKUP(D312,[1]Sheet1!$A$2:$R$4000,4,FALSE)</f>
        <v>Libramiento 0206-01-01-0010-6768</v>
      </c>
      <c r="L312" s="49" t="str">
        <f>VLOOKUP(D312,[1]Sheet1!$A$2:$S$4000,5,FALSE)</f>
        <v>PAGO Al BCO AGRIC, CEDIDO POR WILANDRO INVESMENTS COMERCIALIZADORA, SRL, S/ACTO No.869/17 D/F 16/10/17, POR SUM. ALIM. ESC. JEE, MES DE DIC/2017, S/FACT. NCF.: 00023, CARTAS COMPROMISO NO. 01230, 06729, 06730, OC 5788</v>
      </c>
      <c r="M312" s="53">
        <f>VLOOKUP(D312,[1]Sheet1!$A$2:$S$4000,16,FALSE)</f>
        <v>19376</v>
      </c>
    </row>
    <row r="313" spans="2:13" s="10" customFormat="1" ht="49.5" x14ac:dyDescent="0.2">
      <c r="B313" s="31">
        <v>298</v>
      </c>
      <c r="C313" s="37">
        <v>43193</v>
      </c>
      <c r="D313" s="44">
        <v>28651</v>
      </c>
      <c r="E313" s="11" t="s">
        <v>13</v>
      </c>
      <c r="F313" s="11">
        <v>0</v>
      </c>
      <c r="G313" s="11">
        <v>437897.6</v>
      </c>
      <c r="H313" s="21">
        <f t="shared" si="4"/>
        <v>715005832.74999964</v>
      </c>
      <c r="J313" s="10">
        <f>VLOOKUP(D313,[1]Sheet1!$A$2:$R$4000,1,FALSE)</f>
        <v>28651</v>
      </c>
      <c r="K313" s="10" t="str">
        <f>VLOOKUP(D313,[1]Sheet1!$A$2:$R$4000,4,FALSE)</f>
        <v>Libramiento 0206-01-01-0010-6768</v>
      </c>
      <c r="L313" s="49" t="str">
        <f>VLOOKUP(D313,[1]Sheet1!$A$2:$S$4000,5,FALSE)</f>
        <v>PAGO Al BCO AGRIC, CEDIDO POR WILANDRO INVESMENTS COMERCIALIZADORA, SRL, S/ACTO No.869/17 D/F 16/10/17, POR SUM. ALIM. ESC. JEE, MES DE DIC/2017, S/FACT. NCF.: 00023, CARTAS COMPROMISO NO. 01230, 06729, 06730, OC 5788</v>
      </c>
      <c r="M313" s="53">
        <f>VLOOKUP(D313,[1]Sheet1!$A$2:$S$4000,16,FALSE)</f>
        <v>19376</v>
      </c>
    </row>
    <row r="314" spans="2:13" s="10" customFormat="1" ht="33" x14ac:dyDescent="0.2">
      <c r="B314" s="31">
        <v>299</v>
      </c>
      <c r="C314" s="37">
        <v>43193</v>
      </c>
      <c r="D314" s="44">
        <v>28650</v>
      </c>
      <c r="E314" s="11" t="s">
        <v>13</v>
      </c>
      <c r="F314" s="11">
        <v>0</v>
      </c>
      <c r="G314" s="11">
        <v>11132</v>
      </c>
      <c r="H314" s="21">
        <f t="shared" si="4"/>
        <v>714994700.74999964</v>
      </c>
      <c r="J314" s="10">
        <f>VLOOKUP(D314,[1]Sheet1!$A$2:$R$4000,1,FALSE)</f>
        <v>28650</v>
      </c>
      <c r="K314" s="10" t="str">
        <f>VLOOKUP(D314,[1]Sheet1!$A$2:$R$4000,4,FALSE)</f>
        <v>Libramiento 0206-01-01-0010-6766</v>
      </c>
      <c r="L314" s="49" t="str">
        <f>VLOOKUP(D314,[1]Sheet1!$A$2:$S$4000,5,FALSE)</f>
        <v>PAGO SUM. ALIM. ESC. JEE. CORRESP. AL MES DICIEMBRE 2017, S/FACT. NCF: 00012, CARTA COMPROMISO NO. 08947, OC. 6669.</v>
      </c>
      <c r="M314" s="53">
        <f>VLOOKUP(D314,[1]Sheet1!$A$2:$S$4000,16,FALSE)</f>
        <v>2420</v>
      </c>
    </row>
    <row r="315" spans="2:13" s="10" customFormat="1" ht="33" x14ac:dyDescent="0.2">
      <c r="B315" s="31">
        <v>300</v>
      </c>
      <c r="C315" s="37">
        <v>43193</v>
      </c>
      <c r="D315" s="44">
        <v>28650</v>
      </c>
      <c r="E315" s="11" t="s">
        <v>13</v>
      </c>
      <c r="F315" s="11">
        <v>0</v>
      </c>
      <c r="G315" s="11">
        <v>45980</v>
      </c>
      <c r="H315" s="21">
        <f t="shared" si="4"/>
        <v>714948720.74999964</v>
      </c>
      <c r="J315" s="10">
        <f>VLOOKUP(D315,[1]Sheet1!$A$2:$R$4000,1,FALSE)</f>
        <v>28650</v>
      </c>
      <c r="K315" s="10" t="str">
        <f>VLOOKUP(D315,[1]Sheet1!$A$2:$R$4000,4,FALSE)</f>
        <v>Libramiento 0206-01-01-0010-6766</v>
      </c>
      <c r="L315" s="49" t="str">
        <f>VLOOKUP(D315,[1]Sheet1!$A$2:$S$4000,5,FALSE)</f>
        <v>PAGO SUM. ALIM. ESC. JEE. CORRESP. AL MES DICIEMBRE 2017, S/FACT. NCF: 00012, CARTA COMPROMISO NO. 08947, OC. 6669.</v>
      </c>
      <c r="M315" s="53">
        <f>VLOOKUP(D315,[1]Sheet1!$A$2:$S$4000,16,FALSE)</f>
        <v>2420</v>
      </c>
    </row>
    <row r="316" spans="2:13" s="10" customFormat="1" ht="49.5" x14ac:dyDescent="0.2">
      <c r="B316" s="31">
        <v>301</v>
      </c>
      <c r="C316" s="37">
        <v>43193</v>
      </c>
      <c r="D316" s="44">
        <v>28647</v>
      </c>
      <c r="E316" s="11" t="s">
        <v>13</v>
      </c>
      <c r="F316" s="11">
        <v>0</v>
      </c>
      <c r="G316" s="11">
        <v>91190.399999999994</v>
      </c>
      <c r="H316" s="21">
        <f t="shared" si="4"/>
        <v>714857530.34999967</v>
      </c>
      <c r="J316" s="10">
        <f>VLOOKUP(D316,[1]Sheet1!$A$2:$R$4000,1,FALSE)</f>
        <v>28647</v>
      </c>
      <c r="K316" s="10" t="str">
        <f>VLOOKUP(D316,[1]Sheet1!$A$2:$R$4000,4,FALSE)</f>
        <v>Libramiento 0206-01-01-0010-6750</v>
      </c>
      <c r="L316" s="49" t="str">
        <f>VLOOKUP(D316,[1]Sheet1!$A$2:$S$4000,5,FALSE)</f>
        <v>PAGO A BCO AGRICOLA, CEDIDO POR ELVIS VLADIMIR MUÑOZ SANTOS, S/ACTO NO.748 D/F 15/11/17, POR SUM. DE ALIM. ESC. JEE., MES DE DIC./17, S/FACT. 00052 Y NC 00015. CARTAS COMPR. 07425, 02312, 02321, 02320, 02323, 02325, 02313, 02322 Y 02315. OC 6082.</v>
      </c>
      <c r="M316" s="53">
        <f>VLOOKUP(D316,[1]Sheet1!$A$2:$S$4000,16,FALSE)</f>
        <v>19824</v>
      </c>
    </row>
    <row r="317" spans="2:13" s="10" customFormat="1" ht="49.5" x14ac:dyDescent="0.2">
      <c r="B317" s="31">
        <v>302</v>
      </c>
      <c r="C317" s="37">
        <v>43193</v>
      </c>
      <c r="D317" s="44">
        <v>28647</v>
      </c>
      <c r="E317" s="11" t="s">
        <v>13</v>
      </c>
      <c r="F317" s="11">
        <v>0</v>
      </c>
      <c r="G317" s="11">
        <v>376656</v>
      </c>
      <c r="H317" s="21">
        <f t="shared" si="4"/>
        <v>714480874.34999967</v>
      </c>
      <c r="J317" s="10">
        <f>VLOOKUP(D317,[1]Sheet1!$A$2:$R$4000,1,FALSE)</f>
        <v>28647</v>
      </c>
      <c r="K317" s="10" t="str">
        <f>VLOOKUP(D317,[1]Sheet1!$A$2:$R$4000,4,FALSE)</f>
        <v>Libramiento 0206-01-01-0010-6750</v>
      </c>
      <c r="L317" s="49" t="str">
        <f>VLOOKUP(D317,[1]Sheet1!$A$2:$S$4000,5,FALSE)</f>
        <v>PAGO A BCO AGRICOLA, CEDIDO POR ELVIS VLADIMIR MUÑOZ SANTOS, S/ACTO NO.748 D/F 15/11/17, POR SUM. DE ALIM. ESC. JEE., MES DE DIC./17, S/FACT. 00052 Y NC 00015. CARTAS COMPR. 07425, 02312, 02321, 02320, 02323, 02325, 02313, 02322 Y 02315. OC 6082.</v>
      </c>
      <c r="M317" s="53">
        <f>VLOOKUP(D317,[1]Sheet1!$A$2:$S$4000,16,FALSE)</f>
        <v>19824</v>
      </c>
    </row>
    <row r="318" spans="2:13" s="10" customFormat="1" ht="49.5" x14ac:dyDescent="0.2">
      <c r="B318" s="31">
        <v>303</v>
      </c>
      <c r="C318" s="37">
        <v>43193</v>
      </c>
      <c r="D318" s="44">
        <v>28646</v>
      </c>
      <c r="E318" s="11" t="s">
        <v>13</v>
      </c>
      <c r="F318" s="11">
        <v>0</v>
      </c>
      <c r="G318" s="11">
        <v>158976</v>
      </c>
      <c r="H318" s="21">
        <f t="shared" si="4"/>
        <v>714321898.34999967</v>
      </c>
      <c r="J318" s="10">
        <f>VLOOKUP(D318,[1]Sheet1!$A$2:$R$4000,1,FALSE)</f>
        <v>28646</v>
      </c>
      <c r="K318" s="10" t="str">
        <f>VLOOKUP(D318,[1]Sheet1!$A$2:$R$4000,4,FALSE)</f>
        <v>Libramiento 0206-01-01-0010-6748</v>
      </c>
      <c r="L318" s="49" t="str">
        <f>VLOOKUP(D318,[1]Sheet1!$A$2:$S$4000,5,FALSE)</f>
        <v>PAGO A FAVOR DE BANCO AGRICOLA, CEDIDO POR VENANCIO REYES POZO MEDIANTE ACTO NO.52 D/F 12/01/18, POR SUM. DE ALIM. ESC. JEE. DICIEMBRE 2017, S/FACT. 00007. CARTAS COMPROMISO 09168 Y 04621. OC 6741</v>
      </c>
      <c r="M318" s="53">
        <f>VLOOKUP(D318,[1]Sheet1!$A$2:$S$4000,16,FALSE)</f>
        <v>34560</v>
      </c>
    </row>
    <row r="319" spans="2:13" s="10" customFormat="1" ht="49.5" x14ac:dyDescent="0.2">
      <c r="B319" s="31">
        <v>304</v>
      </c>
      <c r="C319" s="37">
        <v>43193</v>
      </c>
      <c r="D319" s="44">
        <v>28646</v>
      </c>
      <c r="E319" s="11" t="s">
        <v>13</v>
      </c>
      <c r="F319" s="11">
        <v>0</v>
      </c>
      <c r="G319" s="11">
        <v>656640</v>
      </c>
      <c r="H319" s="21">
        <f t="shared" si="4"/>
        <v>713665258.34999967</v>
      </c>
      <c r="J319" s="10">
        <f>VLOOKUP(D319,[1]Sheet1!$A$2:$R$4000,1,FALSE)</f>
        <v>28646</v>
      </c>
      <c r="K319" s="10" t="str">
        <f>VLOOKUP(D319,[1]Sheet1!$A$2:$R$4000,4,FALSE)</f>
        <v>Libramiento 0206-01-01-0010-6748</v>
      </c>
      <c r="L319" s="49" t="str">
        <f>VLOOKUP(D319,[1]Sheet1!$A$2:$S$4000,5,FALSE)</f>
        <v>PAGO A FAVOR DE BANCO AGRICOLA, CEDIDO POR VENANCIO REYES POZO MEDIANTE ACTO NO.52 D/F 12/01/18, POR SUM. DE ALIM. ESC. JEE. DICIEMBRE 2017, S/FACT. 00007. CARTAS COMPROMISO 09168 Y 04621. OC 6741</v>
      </c>
      <c r="M319" s="53">
        <f>VLOOKUP(D319,[1]Sheet1!$A$2:$S$4000,16,FALSE)</f>
        <v>34560</v>
      </c>
    </row>
    <row r="320" spans="2:13" s="10" customFormat="1" ht="33" x14ac:dyDescent="0.2">
      <c r="B320" s="31">
        <v>305</v>
      </c>
      <c r="C320" s="37">
        <v>43193</v>
      </c>
      <c r="D320" s="44">
        <v>28644</v>
      </c>
      <c r="E320" s="11" t="s">
        <v>13</v>
      </c>
      <c r="F320" s="11">
        <v>0</v>
      </c>
      <c r="G320" s="11">
        <v>22438.799999999999</v>
      </c>
      <c r="H320" s="21">
        <f t="shared" si="4"/>
        <v>713642819.54999971</v>
      </c>
      <c r="J320" s="10">
        <f>VLOOKUP(D320,[1]Sheet1!$A$2:$R$4000,1,FALSE)</f>
        <v>28644</v>
      </c>
      <c r="K320" s="10" t="str">
        <f>VLOOKUP(D320,[1]Sheet1!$A$2:$R$4000,4,FALSE)</f>
        <v>Libramiento 0206-01-01-0010-6743</v>
      </c>
      <c r="L320" s="49" t="str">
        <f>VLOOKUP(D320,[1]Sheet1!$A$2:$S$4000,5,FALSE)</f>
        <v>PAGO SUM. ALIM. ESC. JEE. CORRESP. AL MES DICIEMBRE 2017, S/FACT. NCF: 00191, CARTAS COMPROMISO NO. 15604, OC. 5914.</v>
      </c>
      <c r="M320" s="53">
        <f>VLOOKUP(D320,[1]Sheet1!$A$2:$S$4000,16,FALSE)</f>
        <v>17560.8</v>
      </c>
    </row>
    <row r="321" spans="2:13" s="10" customFormat="1" ht="33" x14ac:dyDescent="0.2">
      <c r="B321" s="31">
        <v>306</v>
      </c>
      <c r="C321" s="37">
        <v>43193</v>
      </c>
      <c r="D321" s="44">
        <v>28644</v>
      </c>
      <c r="E321" s="11" t="s">
        <v>13</v>
      </c>
      <c r="F321" s="11">
        <v>0</v>
      </c>
      <c r="G321" s="11">
        <v>92682</v>
      </c>
      <c r="H321" s="21">
        <f t="shared" si="4"/>
        <v>713550137.54999971</v>
      </c>
      <c r="J321" s="10">
        <f>VLOOKUP(D321,[1]Sheet1!$A$2:$R$4000,1,FALSE)</f>
        <v>28644</v>
      </c>
      <c r="K321" s="10" t="str">
        <f>VLOOKUP(D321,[1]Sheet1!$A$2:$R$4000,4,FALSE)</f>
        <v>Libramiento 0206-01-01-0010-6743</v>
      </c>
      <c r="L321" s="49" t="str">
        <f>VLOOKUP(D321,[1]Sheet1!$A$2:$S$4000,5,FALSE)</f>
        <v>PAGO SUM. ALIM. ESC. JEE. CORRESP. AL MES DICIEMBRE 2017, S/FACT. NCF: 00191, CARTAS COMPROMISO NO. 15604, OC. 5914.</v>
      </c>
      <c r="M321" s="53">
        <f>VLOOKUP(D321,[1]Sheet1!$A$2:$S$4000,16,FALSE)</f>
        <v>17560.8</v>
      </c>
    </row>
    <row r="322" spans="2:13" s="10" customFormat="1" ht="49.5" x14ac:dyDescent="0.2">
      <c r="B322" s="31">
        <v>307</v>
      </c>
      <c r="C322" s="37">
        <v>43193</v>
      </c>
      <c r="D322" s="44">
        <v>28642</v>
      </c>
      <c r="E322" s="11" t="s">
        <v>13</v>
      </c>
      <c r="F322" s="11">
        <v>0</v>
      </c>
      <c r="G322" s="11">
        <v>54224.800000000003</v>
      </c>
      <c r="H322" s="21">
        <f t="shared" si="4"/>
        <v>713495912.74999976</v>
      </c>
      <c r="J322" s="10">
        <f>VLOOKUP(D322,[1]Sheet1!$A$2:$R$4000,1,FALSE)</f>
        <v>28642</v>
      </c>
      <c r="K322" s="10" t="str">
        <f>VLOOKUP(D322,[1]Sheet1!$A$2:$R$4000,4,FALSE)</f>
        <v>Libramiento 0206-01-01-0010-6732</v>
      </c>
      <c r="L322" s="49" t="str">
        <f>VLOOKUP(D322,[1]Sheet1!$A$2:$S$4000,5,FALSE)</f>
        <v>PAGO AL BANCO AGRICOLA, CEDIDO POR ROBERTO MENDEZ DE LOS SANTOS, S/ACTO NO.1056 D/F 29/11/17,POR SUM. DE ALIM. ESC. JEE. AL MES DE DIC/ 2017, S/FACT. 00003. CARTA COMPROMISO 00764. OC 6678</v>
      </c>
      <c r="M322" s="53">
        <f>VLOOKUP(D322,[1]Sheet1!$A$2:$S$4000,16,FALSE)</f>
        <v>11788</v>
      </c>
    </row>
    <row r="323" spans="2:13" s="10" customFormat="1" ht="49.5" x14ac:dyDescent="0.2">
      <c r="B323" s="31">
        <v>308</v>
      </c>
      <c r="C323" s="37">
        <v>43193</v>
      </c>
      <c r="D323" s="44">
        <v>28642</v>
      </c>
      <c r="E323" s="11" t="s">
        <v>13</v>
      </c>
      <c r="F323" s="11">
        <v>0</v>
      </c>
      <c r="G323" s="11">
        <v>223972</v>
      </c>
      <c r="H323" s="21">
        <f t="shared" si="4"/>
        <v>713271940.74999976</v>
      </c>
      <c r="J323" s="10">
        <f>VLOOKUP(D323,[1]Sheet1!$A$2:$R$4000,1,FALSE)</f>
        <v>28642</v>
      </c>
      <c r="K323" s="10" t="str">
        <f>VLOOKUP(D323,[1]Sheet1!$A$2:$R$4000,4,FALSE)</f>
        <v>Libramiento 0206-01-01-0010-6732</v>
      </c>
      <c r="L323" s="49" t="str">
        <f>VLOOKUP(D323,[1]Sheet1!$A$2:$S$4000,5,FALSE)</f>
        <v>PAGO AL BANCO AGRICOLA, CEDIDO POR ROBERTO MENDEZ DE LOS SANTOS, S/ACTO NO.1056 D/F 29/11/17,POR SUM. DE ALIM. ESC. JEE. AL MES DE DIC/ 2017, S/FACT. 00003. CARTA COMPROMISO 00764. OC 6678</v>
      </c>
      <c r="M323" s="53">
        <f>VLOOKUP(D323,[1]Sheet1!$A$2:$S$4000,16,FALSE)</f>
        <v>11788</v>
      </c>
    </row>
    <row r="324" spans="2:13" s="10" customFormat="1" ht="49.5" x14ac:dyDescent="0.2">
      <c r="B324" s="31">
        <v>309</v>
      </c>
      <c r="C324" s="37">
        <v>43193</v>
      </c>
      <c r="D324" s="44">
        <v>28645</v>
      </c>
      <c r="E324" s="11" t="s">
        <v>13</v>
      </c>
      <c r="F324" s="11">
        <v>0</v>
      </c>
      <c r="G324" s="11">
        <v>88145.2</v>
      </c>
      <c r="H324" s="21">
        <f t="shared" si="4"/>
        <v>713183795.54999971</v>
      </c>
      <c r="J324" s="10">
        <f>VLOOKUP(D324,[1]Sheet1!$A$2:$R$4000,1,FALSE)</f>
        <v>28645</v>
      </c>
      <c r="K324" s="10" t="str">
        <f>VLOOKUP(D324,[1]Sheet1!$A$2:$R$4000,4,FALSE)</f>
        <v>Libramiento 0206-01-01-0010-6745</v>
      </c>
      <c r="L324" s="49" t="str">
        <f>VLOOKUP(D324,[1]Sheet1!$A$2:$S$4000,5,FALSE)</f>
        <v>PAGO A FAVOR DE BANCO AGRICOLA, CEDIDO POR EDWIN JOSE ACEVEDO JIMENEZ MEDIANTE ACTO NO.901 D/F 14/12/17, POR SUM. DE ALIM. ESC. JEE. CORRESP. AL MES DE DICIEMBRE 2017, S/FACT. 88852. CARTAS COMPROMISO 02042, 01943, 01941 Y 07227. OC 5794</v>
      </c>
      <c r="M324" s="53">
        <f>VLOOKUP(D324,[1]Sheet1!$A$2:$S$4000,16,FALSE)</f>
        <v>19162</v>
      </c>
    </row>
    <row r="325" spans="2:13" s="10" customFormat="1" ht="49.5" x14ac:dyDescent="0.2">
      <c r="B325" s="31">
        <v>310</v>
      </c>
      <c r="C325" s="37">
        <v>43193</v>
      </c>
      <c r="D325" s="44">
        <v>28645</v>
      </c>
      <c r="E325" s="11" t="s">
        <v>13</v>
      </c>
      <c r="F325" s="11">
        <v>0</v>
      </c>
      <c r="G325" s="11">
        <v>364078</v>
      </c>
      <c r="H325" s="21">
        <f t="shared" si="4"/>
        <v>712819717.54999971</v>
      </c>
      <c r="J325" s="10">
        <f>VLOOKUP(D325,[1]Sheet1!$A$2:$R$4000,1,FALSE)</f>
        <v>28645</v>
      </c>
      <c r="K325" s="10" t="str">
        <f>VLOOKUP(D325,[1]Sheet1!$A$2:$R$4000,4,FALSE)</f>
        <v>Libramiento 0206-01-01-0010-6745</v>
      </c>
      <c r="L325" s="49" t="str">
        <f>VLOOKUP(D325,[1]Sheet1!$A$2:$S$4000,5,FALSE)</f>
        <v>PAGO A FAVOR DE BANCO AGRICOLA, CEDIDO POR EDWIN JOSE ACEVEDO JIMENEZ MEDIANTE ACTO NO.901 D/F 14/12/17, POR SUM. DE ALIM. ESC. JEE. CORRESP. AL MES DE DICIEMBRE 2017, S/FACT. 88852. CARTAS COMPROMISO 02042, 01943, 01941 Y 07227. OC 5794</v>
      </c>
      <c r="M325" s="53">
        <f>VLOOKUP(D325,[1]Sheet1!$A$2:$S$4000,16,FALSE)</f>
        <v>19162</v>
      </c>
    </row>
    <row r="326" spans="2:13" s="10" customFormat="1" ht="33" x14ac:dyDescent="0.2">
      <c r="B326" s="31">
        <v>311</v>
      </c>
      <c r="C326" s="37">
        <v>43193</v>
      </c>
      <c r="D326" s="44">
        <v>28770</v>
      </c>
      <c r="E326" s="11" t="s">
        <v>13</v>
      </c>
      <c r="F326" s="11">
        <v>0</v>
      </c>
      <c r="G326" s="11">
        <v>130422</v>
      </c>
      <c r="H326" s="21">
        <f t="shared" si="4"/>
        <v>712689295.54999971</v>
      </c>
      <c r="J326" s="10">
        <f>VLOOKUP(D326,[1]Sheet1!$A$2:$R$4000,1,FALSE)</f>
        <v>28770</v>
      </c>
      <c r="K326" s="10" t="str">
        <f>VLOOKUP(D326,[1]Sheet1!$A$2:$R$4000,4,FALSE)</f>
        <v>Libramiento 0206-01-01-0010-6539</v>
      </c>
      <c r="L326" s="49" t="str">
        <f>VLOOKUP(D326,[1]Sheet1!$A$2:$S$4000,5,FALSE)</f>
        <v>PAGO SUM. ALIM. ESC. JEE. CORRESP. AL MES OCTUBRE Y NOV. 2017, SEGUN FACT. NCF.: 00092 Y 00094, CARTAS COMPROMISO NO. 04086, 04077, 15437, 15599, OC 6896.</v>
      </c>
      <c r="M326" s="53">
        <f>VLOOKUP(D326,[1]Sheet1!$A$2:$S$4000,16,FALSE)</f>
        <v>130422</v>
      </c>
    </row>
    <row r="327" spans="2:13" s="10" customFormat="1" ht="33" x14ac:dyDescent="0.2">
      <c r="B327" s="31">
        <v>312</v>
      </c>
      <c r="C327" s="37">
        <v>43193</v>
      </c>
      <c r="D327" s="44">
        <v>28770</v>
      </c>
      <c r="E327" s="11" t="s">
        <v>13</v>
      </c>
      <c r="F327" s="11">
        <v>0</v>
      </c>
      <c r="G327" s="11">
        <v>2947537.2</v>
      </c>
      <c r="H327" s="21">
        <f t="shared" si="4"/>
        <v>709741758.34999967</v>
      </c>
      <c r="J327" s="10">
        <f>VLOOKUP(D327,[1]Sheet1!$A$2:$R$4000,1,FALSE)</f>
        <v>28770</v>
      </c>
      <c r="K327" s="10" t="str">
        <f>VLOOKUP(D327,[1]Sheet1!$A$2:$R$4000,4,FALSE)</f>
        <v>Libramiento 0206-01-01-0010-6539</v>
      </c>
      <c r="L327" s="49" t="str">
        <f>VLOOKUP(D327,[1]Sheet1!$A$2:$S$4000,5,FALSE)</f>
        <v>PAGO SUM. ALIM. ESC. JEE. CORRESP. AL MES OCTUBRE Y NOV. 2017, SEGUN FACT. NCF.: 00092 Y 00094, CARTAS COMPROMISO NO. 04086, 04077, 15437, 15599, OC 6896.</v>
      </c>
      <c r="M327" s="53">
        <f>VLOOKUP(D327,[1]Sheet1!$A$2:$S$4000,16,FALSE)</f>
        <v>130422</v>
      </c>
    </row>
    <row r="328" spans="2:13" s="10" customFormat="1" ht="49.5" x14ac:dyDescent="0.2">
      <c r="B328" s="31">
        <v>313</v>
      </c>
      <c r="C328" s="37">
        <v>43193</v>
      </c>
      <c r="D328" s="44">
        <v>28769</v>
      </c>
      <c r="E328" s="11" t="s">
        <v>13</v>
      </c>
      <c r="F328" s="11">
        <v>0</v>
      </c>
      <c r="G328" s="11">
        <v>132436.81</v>
      </c>
      <c r="H328" s="21">
        <f t="shared" si="4"/>
        <v>709609321.53999972</v>
      </c>
      <c r="J328" s="10">
        <f>VLOOKUP(D328,[1]Sheet1!$A$2:$R$4000,1,FALSE)</f>
        <v>28769</v>
      </c>
      <c r="K328" s="10" t="str">
        <f>VLOOKUP(D328,[1]Sheet1!$A$2:$R$4000,4,FALSE)</f>
        <v>Libramiento 0206-01-01-0010-6533</v>
      </c>
      <c r="L328" s="49" t="str">
        <f>VLOOKUP(D328,[1]Sheet1!$A$2:$S$4000,5,FALSE)</f>
        <v>PAGO POR SUM. ALIM. ESC. PAE-REAL CORRESP. A LOS MESES DE AGOSTO, SEPT., OCT. Y NOV./2017, SEGUN FACTS. NCF 00039, 00041, 00045 Y 00051, NC. 00035, 00037, 00040 Y 00047, CONT. 255/2017, OC.6295 MENOS ANTICIPO.</v>
      </c>
      <c r="M328" s="53">
        <f>VLOOKUP(D328,[1]Sheet1!$A$2:$S$4000,16,FALSE)</f>
        <v>132436.81</v>
      </c>
    </row>
    <row r="329" spans="2:13" s="10" customFormat="1" ht="49.5" x14ac:dyDescent="0.2">
      <c r="B329" s="31">
        <v>314</v>
      </c>
      <c r="C329" s="37">
        <v>43193</v>
      </c>
      <c r="D329" s="44">
        <v>28769</v>
      </c>
      <c r="E329" s="11" t="s">
        <v>13</v>
      </c>
      <c r="F329" s="11">
        <v>0</v>
      </c>
      <c r="G329" s="11">
        <v>2662347.9500000002</v>
      </c>
      <c r="H329" s="21">
        <f t="shared" si="4"/>
        <v>706946973.58999968</v>
      </c>
      <c r="J329" s="10">
        <f>VLOOKUP(D329,[1]Sheet1!$A$2:$R$4000,1,FALSE)</f>
        <v>28769</v>
      </c>
      <c r="K329" s="10" t="str">
        <f>VLOOKUP(D329,[1]Sheet1!$A$2:$R$4000,4,FALSE)</f>
        <v>Libramiento 0206-01-01-0010-6533</v>
      </c>
      <c r="L329" s="49" t="str">
        <f>VLOOKUP(D329,[1]Sheet1!$A$2:$S$4000,5,FALSE)</f>
        <v>PAGO POR SUM. ALIM. ESC. PAE-REAL CORRESP. A LOS MESES DE AGOSTO, SEPT., OCT. Y NOV./2017, SEGUN FACTS. NCF 00039, 00041, 00045 Y 00051, NC. 00035, 00037, 00040 Y 00047, CONT. 255/2017, OC.6295 MENOS ANTICIPO.</v>
      </c>
      <c r="M329" s="53">
        <f>VLOOKUP(D329,[1]Sheet1!$A$2:$S$4000,16,FALSE)</f>
        <v>132436.81</v>
      </c>
    </row>
    <row r="330" spans="2:13" s="10" customFormat="1" ht="49.5" x14ac:dyDescent="0.2">
      <c r="B330" s="31">
        <v>315</v>
      </c>
      <c r="C330" s="37">
        <v>43193</v>
      </c>
      <c r="D330" s="44">
        <v>28725</v>
      </c>
      <c r="E330" s="11" t="s">
        <v>13</v>
      </c>
      <c r="F330" s="11">
        <v>0</v>
      </c>
      <c r="G330" s="11">
        <v>227976</v>
      </c>
      <c r="H330" s="21">
        <f t="shared" si="4"/>
        <v>706718997.58999968</v>
      </c>
      <c r="J330" s="10">
        <f>VLOOKUP(D330,[1]Sheet1!$A$2:$R$4000,1,FALSE)</f>
        <v>28725</v>
      </c>
      <c r="K330" s="10" t="str">
        <f>VLOOKUP(D330,[1]Sheet1!$A$2:$R$4000,4,FALSE)</f>
        <v>Libramiento 0206-01-01-0010-6799</v>
      </c>
      <c r="L330" s="49" t="str">
        <f>VLOOKUP(D330,[1]Sheet1!$A$2:$S$4000,5,FALSE)</f>
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</c>
      <c r="M330" s="53">
        <f>VLOOKUP(D330,[1]Sheet1!$A$2:$S$4000,16,FALSE)</f>
        <v>941640</v>
      </c>
    </row>
    <row r="331" spans="2:13" s="10" customFormat="1" ht="49.5" x14ac:dyDescent="0.2">
      <c r="B331" s="31">
        <v>316</v>
      </c>
      <c r="C331" s="37">
        <v>43193</v>
      </c>
      <c r="D331" s="44">
        <v>28725</v>
      </c>
      <c r="E331" s="11" t="s">
        <v>13</v>
      </c>
      <c r="F331" s="11">
        <v>0</v>
      </c>
      <c r="G331" s="11">
        <v>941640</v>
      </c>
      <c r="H331" s="21">
        <f t="shared" si="4"/>
        <v>705777357.58999968</v>
      </c>
      <c r="J331" s="10">
        <f>VLOOKUP(D331,[1]Sheet1!$A$2:$R$4000,1,FALSE)</f>
        <v>28725</v>
      </c>
      <c r="K331" s="10" t="str">
        <f>VLOOKUP(D331,[1]Sheet1!$A$2:$R$4000,4,FALSE)</f>
        <v>Libramiento 0206-01-01-0010-6799</v>
      </c>
      <c r="L331" s="49" t="str">
        <f>VLOOKUP(D331,[1]Sheet1!$A$2:$S$4000,5,FALSE)</f>
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</c>
      <c r="M331" s="53">
        <f>VLOOKUP(D331,[1]Sheet1!$A$2:$S$4000,16,FALSE)</f>
        <v>941640</v>
      </c>
    </row>
    <row r="332" spans="2:13" s="10" customFormat="1" ht="33" x14ac:dyDescent="0.2">
      <c r="B332" s="31">
        <v>317</v>
      </c>
      <c r="C332" s="37">
        <v>43194</v>
      </c>
      <c r="D332" s="44">
        <v>28884</v>
      </c>
      <c r="E332" s="11" t="s">
        <v>13</v>
      </c>
      <c r="F332" s="11">
        <v>0</v>
      </c>
      <c r="G332" s="11">
        <v>4744.55</v>
      </c>
      <c r="H332" s="21">
        <f t="shared" si="4"/>
        <v>705772613.03999972</v>
      </c>
      <c r="J332" s="10">
        <f>VLOOKUP(D332,[1]Sheet1!$A$2:$R$4000,1,FALSE)</f>
        <v>28884</v>
      </c>
      <c r="K332" s="10" t="str">
        <f>VLOOKUP(D332,[1]Sheet1!$A$2:$R$4000,4,FALSE)</f>
        <v>Libramiento 0206-01-01-0010-4463</v>
      </c>
      <c r="L332" s="49" t="str">
        <f>VLOOKUP(D332,[1]Sheet1!$A$2:$S$4000,5,FALSE)</f>
        <v>PAGO POR SUM. DE ALIM. ESC. UM. CORRESP. A LOS MESES DE NOVIEMBRE Y DICIEMBRE 2017, S/FACTS. 00129 Y 00131, NC 00004 Y 00005. CONTRATO NO.352/17, OC 6358.MENOS ANTICIPO.</v>
      </c>
      <c r="M332" s="53">
        <f>VLOOKUP(D332,[1]Sheet1!$A$2:$S$4000,16,FALSE)</f>
        <v>4744.55</v>
      </c>
    </row>
    <row r="333" spans="2:13" s="10" customFormat="1" ht="33" x14ac:dyDescent="0.2">
      <c r="B333" s="31">
        <v>318</v>
      </c>
      <c r="C333" s="37">
        <v>43194</v>
      </c>
      <c r="D333" s="44">
        <v>28884</v>
      </c>
      <c r="E333" s="11" t="s">
        <v>13</v>
      </c>
      <c r="F333" s="11">
        <v>0</v>
      </c>
      <c r="G333" s="11">
        <v>515157.56</v>
      </c>
      <c r="H333" s="21">
        <f t="shared" si="4"/>
        <v>705257455.47999978</v>
      </c>
      <c r="J333" s="10">
        <f>VLOOKUP(D333,[1]Sheet1!$A$2:$R$4000,1,FALSE)</f>
        <v>28884</v>
      </c>
      <c r="K333" s="10" t="str">
        <f>VLOOKUP(D333,[1]Sheet1!$A$2:$R$4000,4,FALSE)</f>
        <v>Libramiento 0206-01-01-0010-4463</v>
      </c>
      <c r="L333" s="49" t="str">
        <f>VLOOKUP(D333,[1]Sheet1!$A$2:$S$4000,5,FALSE)</f>
        <v>PAGO POR SUM. DE ALIM. ESC. UM. CORRESP. A LOS MESES DE NOVIEMBRE Y DICIEMBRE 2017, S/FACTS. 00129 Y 00131, NC 00004 Y 00005. CONTRATO NO.352/17, OC 6358.MENOS ANTICIPO.</v>
      </c>
      <c r="M333" s="53">
        <f>VLOOKUP(D333,[1]Sheet1!$A$2:$S$4000,16,FALSE)</f>
        <v>4744.55</v>
      </c>
    </row>
    <row r="334" spans="2:13" s="10" customFormat="1" ht="49.5" x14ac:dyDescent="0.2">
      <c r="B334" s="31">
        <v>319</v>
      </c>
      <c r="C334" s="37">
        <v>43194</v>
      </c>
      <c r="D334" s="44">
        <v>28899</v>
      </c>
      <c r="E334" s="11" t="s">
        <v>13</v>
      </c>
      <c r="F334" s="11">
        <v>0</v>
      </c>
      <c r="G334" s="11">
        <v>80450</v>
      </c>
      <c r="H334" s="21">
        <f t="shared" si="4"/>
        <v>705177005.47999978</v>
      </c>
      <c r="J334" s="10">
        <f>VLOOKUP(D334,[1]Sheet1!$A$2:$R$4000,1,FALSE)</f>
        <v>28899</v>
      </c>
      <c r="K334" s="10" t="str">
        <f>VLOOKUP(D334,[1]Sheet1!$A$2:$R$4000,4,FALSE)</f>
        <v>Libramiento 0206-01-01-0010-5956</v>
      </c>
      <c r="L334" s="49" t="str">
        <f>VLOOKUP(D334,[1]Sheet1!$A$2:$S$4000,5,FALSE)</f>
        <v>PAGO A COOPSUPLIDER S/ACTO 142/02/18 D/F 19/02/18 CEDIDO POR JONES SERVICES SRL, SERV. DE ALIM. Y BEB. P/PARTICIPANTES Y COLABORADORES EN LOS VII JUEGOS ESC. DEPORTIVOS NACIONALES 2017-2018. S/REQ. INEFI NO.DE-658-17,CONT. 511. OC 6972. FACT.: 00169.</v>
      </c>
      <c r="M334" s="53">
        <f>VLOOKUP(D334,[1]Sheet1!$A$2:$S$4000,16,FALSE)</f>
        <v>1818170</v>
      </c>
    </row>
    <row r="335" spans="2:13" s="10" customFormat="1" ht="49.5" x14ac:dyDescent="0.2">
      <c r="B335" s="31">
        <v>320</v>
      </c>
      <c r="C335" s="37">
        <v>43194</v>
      </c>
      <c r="D335" s="44">
        <v>28899</v>
      </c>
      <c r="E335" s="11" t="s">
        <v>13</v>
      </c>
      <c r="F335" s="11">
        <v>0</v>
      </c>
      <c r="G335" s="11">
        <v>1818170</v>
      </c>
      <c r="H335" s="21">
        <f t="shared" si="4"/>
        <v>703358835.47999978</v>
      </c>
      <c r="J335" s="10">
        <f>VLOOKUP(D335,[1]Sheet1!$A$2:$R$4000,1,FALSE)</f>
        <v>28899</v>
      </c>
      <c r="K335" s="10" t="str">
        <f>VLOOKUP(D335,[1]Sheet1!$A$2:$R$4000,4,FALSE)</f>
        <v>Libramiento 0206-01-01-0010-5956</v>
      </c>
      <c r="L335" s="49" t="str">
        <f>VLOOKUP(D335,[1]Sheet1!$A$2:$S$4000,5,FALSE)</f>
        <v>PAGO A COOPSUPLIDER S/ACTO 142/02/18 D/F 19/02/18 CEDIDO POR JONES SERVICES SRL, SERV. DE ALIM. Y BEB. P/PARTICIPANTES Y COLABORADORES EN LOS VII JUEGOS ESC. DEPORTIVOS NACIONALES 2017-2018. S/REQ. INEFI NO.DE-658-17,CONT. 511. OC 6972. FACT.: 00169.</v>
      </c>
      <c r="M335" s="53">
        <f>VLOOKUP(D335,[1]Sheet1!$A$2:$S$4000,16,FALSE)</f>
        <v>1818170</v>
      </c>
    </row>
    <row r="336" spans="2:13" s="10" customFormat="1" ht="33" x14ac:dyDescent="0.2">
      <c r="B336" s="31">
        <v>321</v>
      </c>
      <c r="C336" s="37">
        <v>43194</v>
      </c>
      <c r="D336" s="44">
        <v>28888</v>
      </c>
      <c r="E336" s="11" t="s">
        <v>13</v>
      </c>
      <c r="F336" s="11">
        <v>0</v>
      </c>
      <c r="G336" s="11">
        <v>9446.56</v>
      </c>
      <c r="H336" s="21">
        <f t="shared" si="4"/>
        <v>703349388.91999984</v>
      </c>
      <c r="J336" s="10">
        <f>VLOOKUP(D336,[1]Sheet1!$A$2:$R$4000,1,FALSE)</f>
        <v>28888</v>
      </c>
      <c r="K336" s="10" t="str">
        <f>VLOOKUP(D336,[1]Sheet1!$A$2:$R$4000,4,FALSE)</f>
        <v>Libramiento 0206-01-01-0010-6229</v>
      </c>
      <c r="L336" s="49" t="str">
        <f>VLOOKUP(D336,[1]Sheet1!$A$2:$S$4000,5,FALSE)</f>
        <v>PAGO POR SUM. DE ALIM. ESC. UM. CORRESP. AL MES DE DICIEMBRE 2017, S/FACT. 00194 Y NC 00049. CONTRATO NO.284/17, OC 6332. MENOS ANTICIPO.</v>
      </c>
      <c r="M336" s="53">
        <f>VLOOKUP(D336,[1]Sheet1!$A$2:$S$4000,16,FALSE)</f>
        <v>9446.56</v>
      </c>
    </row>
    <row r="337" spans="2:13" s="10" customFormat="1" ht="33" x14ac:dyDescent="0.2">
      <c r="B337" s="31">
        <v>322</v>
      </c>
      <c r="C337" s="37">
        <v>43194</v>
      </c>
      <c r="D337" s="44">
        <v>28888</v>
      </c>
      <c r="E337" s="11" t="s">
        <v>13</v>
      </c>
      <c r="F337" s="11">
        <v>0</v>
      </c>
      <c r="G337" s="11">
        <v>1015793.83</v>
      </c>
      <c r="H337" s="21">
        <f t="shared" si="4"/>
        <v>702333595.08999979</v>
      </c>
      <c r="J337" s="10">
        <f>VLOOKUP(D337,[1]Sheet1!$A$2:$R$4000,1,FALSE)</f>
        <v>28888</v>
      </c>
      <c r="K337" s="10" t="str">
        <f>VLOOKUP(D337,[1]Sheet1!$A$2:$R$4000,4,FALSE)</f>
        <v>Libramiento 0206-01-01-0010-6229</v>
      </c>
      <c r="L337" s="49" t="str">
        <f>VLOOKUP(D337,[1]Sheet1!$A$2:$S$4000,5,FALSE)</f>
        <v>PAGO POR SUM. DE ALIM. ESC. UM. CORRESP. AL MES DE DICIEMBRE 2017, S/FACT. 00194 Y NC 00049. CONTRATO NO.284/17, OC 6332. MENOS ANTICIPO.</v>
      </c>
      <c r="M337" s="53">
        <f>VLOOKUP(D337,[1]Sheet1!$A$2:$S$4000,16,FALSE)</f>
        <v>9446.56</v>
      </c>
    </row>
    <row r="338" spans="2:13" s="10" customFormat="1" ht="33" x14ac:dyDescent="0.2">
      <c r="B338" s="31">
        <v>323</v>
      </c>
      <c r="C338" s="37">
        <v>43194</v>
      </c>
      <c r="D338" s="44">
        <v>28892</v>
      </c>
      <c r="E338" s="11" t="s">
        <v>13</v>
      </c>
      <c r="F338" s="11">
        <v>0</v>
      </c>
      <c r="G338" s="11">
        <v>5493.93</v>
      </c>
      <c r="H338" s="21">
        <f t="shared" si="4"/>
        <v>702328101.15999985</v>
      </c>
      <c r="J338" s="10">
        <f>VLOOKUP(D338,[1]Sheet1!$A$2:$R$4000,1,FALSE)</f>
        <v>28892</v>
      </c>
      <c r="K338" s="10" t="str">
        <f>VLOOKUP(D338,[1]Sheet1!$A$2:$R$4000,4,FALSE)</f>
        <v>Libramiento 0206-01-01-0010-6239</v>
      </c>
      <c r="L338" s="49" t="str">
        <f>VLOOKUP(D338,[1]Sheet1!$A$2:$S$4000,5,FALSE)</f>
        <v>PAGO POR SUM. ALIM. ESC. UM. CORRESP. A OCT./2017, SEGUN FACT. NCF: 00066, NC. 00042, CONT. 423/2017, OC. 6498,MENOS ANTICIPO,</v>
      </c>
      <c r="M338" s="53">
        <f>VLOOKUP(D338,[1]Sheet1!$A$2:$S$4000,16,FALSE)</f>
        <v>5493.93</v>
      </c>
    </row>
    <row r="339" spans="2:13" s="10" customFormat="1" ht="33" x14ac:dyDescent="0.2">
      <c r="B339" s="31">
        <v>324</v>
      </c>
      <c r="C339" s="37">
        <v>43194</v>
      </c>
      <c r="D339" s="44">
        <v>28892</v>
      </c>
      <c r="E339" s="11" t="s">
        <v>13</v>
      </c>
      <c r="F339" s="11">
        <v>0</v>
      </c>
      <c r="G339" s="11">
        <v>597381.43999999994</v>
      </c>
      <c r="H339" s="21">
        <f t="shared" ref="H339:H402" si="5">+H338+F339-G339</f>
        <v>701730719.71999979</v>
      </c>
      <c r="J339" s="10">
        <f>VLOOKUP(D339,[1]Sheet1!$A$2:$R$4000,1,FALSE)</f>
        <v>28892</v>
      </c>
      <c r="K339" s="10" t="str">
        <f>VLOOKUP(D339,[1]Sheet1!$A$2:$R$4000,4,FALSE)</f>
        <v>Libramiento 0206-01-01-0010-6239</v>
      </c>
      <c r="L339" s="49" t="str">
        <f>VLOOKUP(D339,[1]Sheet1!$A$2:$S$4000,5,FALSE)</f>
        <v>PAGO POR SUM. ALIM. ESC. UM. CORRESP. A OCT./2017, SEGUN FACT. NCF: 00066, NC. 00042, CONT. 423/2017, OC. 6498,MENOS ANTICIPO,</v>
      </c>
      <c r="M339" s="53">
        <f>VLOOKUP(D339,[1]Sheet1!$A$2:$S$4000,16,FALSE)</f>
        <v>5493.93</v>
      </c>
    </row>
    <row r="340" spans="2:13" s="10" customFormat="1" ht="49.5" x14ac:dyDescent="0.2">
      <c r="B340" s="31">
        <v>325</v>
      </c>
      <c r="C340" s="37">
        <v>43194</v>
      </c>
      <c r="D340" s="44">
        <v>28885</v>
      </c>
      <c r="E340" s="11" t="s">
        <v>13</v>
      </c>
      <c r="F340" s="11">
        <v>0</v>
      </c>
      <c r="G340" s="11">
        <v>11957.34</v>
      </c>
      <c r="H340" s="21">
        <f t="shared" si="5"/>
        <v>701718762.37999976</v>
      </c>
      <c r="J340" s="10">
        <f>VLOOKUP(D340,[1]Sheet1!$A$2:$R$4000,1,FALSE)</f>
        <v>28885</v>
      </c>
      <c r="K340" s="10" t="str">
        <f>VLOOKUP(D340,[1]Sheet1!$A$2:$R$4000,4,FALSE)</f>
        <v>Libramiento 0206-01-01-0010-6604</v>
      </c>
      <c r="L340" s="49" t="str">
        <f>VLOOKUP(D340,[1]Sheet1!$A$2:$S$4000,5,FALSE)</f>
        <v>PAGO A FAVOR DE COOPROHARINA S/ACTO 291 D/F. 26/02/2018 CEDIDO POR MAYRA ALT. LARA GARCIA, POR SUM. ALIM. ESC. UM CORRESP. A NOVIEMBRE Y DICIEMBRE/2017, S/FACTS. NCF: 93067 Y 93068, NC. 00039 Y 00040, CONT. 316/2017, OC. 6384, MENOS ANTICIPO.</v>
      </c>
      <c r="M340" s="53">
        <f>VLOOKUP(D340,[1]Sheet1!$A$2:$S$4000,16,FALSE)</f>
        <v>1300064.8600000001</v>
      </c>
    </row>
    <row r="341" spans="2:13" s="10" customFormat="1" ht="49.5" x14ac:dyDescent="0.2">
      <c r="B341" s="31">
        <v>326</v>
      </c>
      <c r="C341" s="37">
        <v>43194</v>
      </c>
      <c r="D341" s="44">
        <v>28885</v>
      </c>
      <c r="E341" s="11" t="s">
        <v>13</v>
      </c>
      <c r="F341" s="11">
        <v>0</v>
      </c>
      <c r="G341" s="11">
        <v>1300064.8600000001</v>
      </c>
      <c r="H341" s="21">
        <f t="shared" si="5"/>
        <v>700418697.51999974</v>
      </c>
      <c r="J341" s="10">
        <f>VLOOKUP(D341,[1]Sheet1!$A$2:$R$4000,1,FALSE)</f>
        <v>28885</v>
      </c>
      <c r="K341" s="10" t="str">
        <f>VLOOKUP(D341,[1]Sheet1!$A$2:$R$4000,4,FALSE)</f>
        <v>Libramiento 0206-01-01-0010-6604</v>
      </c>
      <c r="L341" s="49" t="str">
        <f>VLOOKUP(D341,[1]Sheet1!$A$2:$S$4000,5,FALSE)</f>
        <v>PAGO A FAVOR DE COOPROHARINA S/ACTO 291 D/F. 26/02/2018 CEDIDO POR MAYRA ALT. LARA GARCIA, POR SUM. ALIM. ESC. UM CORRESP. A NOVIEMBRE Y DICIEMBRE/2017, S/FACTS. NCF: 93067 Y 93068, NC. 00039 Y 00040, CONT. 316/2017, OC. 6384, MENOS ANTICIPO.</v>
      </c>
      <c r="M341" s="53">
        <f>VLOOKUP(D341,[1]Sheet1!$A$2:$S$4000,16,FALSE)</f>
        <v>1300064.8600000001</v>
      </c>
    </row>
    <row r="342" spans="2:13" s="10" customFormat="1" ht="33" x14ac:dyDescent="0.2">
      <c r="B342" s="31">
        <v>327</v>
      </c>
      <c r="C342" s="37">
        <v>43194</v>
      </c>
      <c r="D342" s="44">
        <v>28886</v>
      </c>
      <c r="E342" s="11" t="s">
        <v>13</v>
      </c>
      <c r="F342" s="11">
        <v>0</v>
      </c>
      <c r="G342" s="11">
        <v>3030.64</v>
      </c>
      <c r="H342" s="21">
        <f t="shared" si="5"/>
        <v>700415666.87999976</v>
      </c>
      <c r="J342" s="10">
        <f>VLOOKUP(D342,[1]Sheet1!$A$2:$R$4000,1,FALSE)</f>
        <v>28886</v>
      </c>
      <c r="K342" s="10" t="str">
        <f>VLOOKUP(D342,[1]Sheet1!$A$2:$R$4000,4,FALSE)</f>
        <v>Libramiento 0206-01-01-0010-6140</v>
      </c>
      <c r="L342" s="49" t="str">
        <f>VLOOKUP(D342,[1]Sheet1!$A$2:$S$4000,5,FALSE)</f>
        <v>PAGO SUM. ALIM. ESC. UM CORRESP. AL MES DIC. 2017, SEGUN FACT. NCF.: 60071 Y NC 00005, DEL CONTRATO NO. 360/17 Y OC 6555. MENOS ANTICIPO.</v>
      </c>
      <c r="M342" s="53">
        <f>VLOOKUP(D342,[1]Sheet1!$A$2:$S$4000,16,FALSE)</f>
        <v>3030.64</v>
      </c>
    </row>
    <row r="343" spans="2:13" s="10" customFormat="1" ht="33" x14ac:dyDescent="0.2">
      <c r="B343" s="31">
        <v>328</v>
      </c>
      <c r="C343" s="37">
        <v>43194</v>
      </c>
      <c r="D343" s="44">
        <v>28886</v>
      </c>
      <c r="E343" s="11" t="s">
        <v>13</v>
      </c>
      <c r="F343" s="11">
        <v>0</v>
      </c>
      <c r="G343" s="11">
        <v>325884.90999999997</v>
      </c>
      <c r="H343" s="21">
        <f t="shared" si="5"/>
        <v>700089781.96999979</v>
      </c>
      <c r="J343" s="10">
        <f>VLOOKUP(D343,[1]Sheet1!$A$2:$R$4000,1,FALSE)</f>
        <v>28886</v>
      </c>
      <c r="K343" s="10" t="str">
        <f>VLOOKUP(D343,[1]Sheet1!$A$2:$R$4000,4,FALSE)</f>
        <v>Libramiento 0206-01-01-0010-6140</v>
      </c>
      <c r="L343" s="49" t="str">
        <f>VLOOKUP(D343,[1]Sheet1!$A$2:$S$4000,5,FALSE)</f>
        <v>PAGO SUM. ALIM. ESC. UM CORRESP. AL MES DIC. 2017, SEGUN FACT. NCF.: 60071 Y NC 00005, DEL CONTRATO NO. 360/17 Y OC 6555. MENOS ANTICIPO.</v>
      </c>
      <c r="M343" s="53">
        <f>VLOOKUP(D343,[1]Sheet1!$A$2:$S$4000,16,FALSE)</f>
        <v>3030.64</v>
      </c>
    </row>
    <row r="344" spans="2:13" s="10" customFormat="1" ht="49.5" x14ac:dyDescent="0.2">
      <c r="B344" s="31">
        <v>329</v>
      </c>
      <c r="C344" s="37">
        <v>43194</v>
      </c>
      <c r="D344" s="44">
        <v>28887</v>
      </c>
      <c r="E344" s="11" t="s">
        <v>13</v>
      </c>
      <c r="F344" s="11">
        <v>0</v>
      </c>
      <c r="G344" s="11">
        <v>5357.82</v>
      </c>
      <c r="H344" s="21">
        <f t="shared" si="5"/>
        <v>700084424.14999974</v>
      </c>
      <c r="J344" s="10">
        <f>VLOOKUP(D344,[1]Sheet1!$A$2:$R$4000,1,FALSE)</f>
        <v>28887</v>
      </c>
      <c r="K344" s="10" t="str">
        <f>VLOOKUP(D344,[1]Sheet1!$A$2:$R$4000,4,FALSE)</f>
        <v>Libramiento 0206-01-01-0010-6221</v>
      </c>
      <c r="L344" s="49" t="str">
        <f>VLOOKUP(D344,[1]Sheet1!$A$2:$S$4000,5,FALSE)</f>
        <v>PAGO A COOPROHARINA, CEDIDO POR PANIF.BRITO REYNOSO, SRL, MEDIANTE ACTO No. 188/18 D/F 26/02/2018. POR SUM. ALIM. ESC. UM ,MES DE DIC/2017, S/FACT. NCF.: 00006 N/C 00005, MENOS ANTICIPO, CONTRATO NO. 253/2017 Y OC 6418.</v>
      </c>
      <c r="M344" s="53">
        <f>VLOOKUP(D344,[1]Sheet1!$A$2:$S$4000,16,FALSE)</f>
        <v>5357.82</v>
      </c>
    </row>
    <row r="345" spans="2:13" s="10" customFormat="1" ht="49.5" x14ac:dyDescent="0.2">
      <c r="B345" s="31">
        <v>330</v>
      </c>
      <c r="C345" s="37">
        <v>43194</v>
      </c>
      <c r="D345" s="44">
        <v>28887</v>
      </c>
      <c r="E345" s="11" t="s">
        <v>13</v>
      </c>
      <c r="F345" s="11">
        <v>0</v>
      </c>
      <c r="G345" s="11">
        <v>579843.29</v>
      </c>
      <c r="H345" s="21">
        <f t="shared" si="5"/>
        <v>699504580.85999978</v>
      </c>
      <c r="J345" s="10">
        <f>VLOOKUP(D345,[1]Sheet1!$A$2:$R$4000,1,FALSE)</f>
        <v>28887</v>
      </c>
      <c r="K345" s="10" t="str">
        <f>VLOOKUP(D345,[1]Sheet1!$A$2:$R$4000,4,FALSE)</f>
        <v>Libramiento 0206-01-01-0010-6221</v>
      </c>
      <c r="L345" s="49" t="str">
        <f>VLOOKUP(D345,[1]Sheet1!$A$2:$S$4000,5,FALSE)</f>
        <v>PAGO A COOPROHARINA, CEDIDO POR PANIF.BRITO REYNOSO, SRL, MEDIANTE ACTO No. 188/18 D/F 26/02/2018. POR SUM. ALIM. ESC. UM ,MES DE DIC/2017, S/FACT. NCF.: 00006 N/C 00005, MENOS ANTICIPO, CONTRATO NO. 253/2017 Y OC 6418.</v>
      </c>
      <c r="M345" s="53">
        <f>VLOOKUP(D345,[1]Sheet1!$A$2:$S$4000,16,FALSE)</f>
        <v>5357.82</v>
      </c>
    </row>
    <row r="346" spans="2:13" s="10" customFormat="1" ht="49.5" x14ac:dyDescent="0.2">
      <c r="B346" s="31">
        <v>331</v>
      </c>
      <c r="C346" s="37">
        <v>43194</v>
      </c>
      <c r="D346" s="44">
        <v>28889</v>
      </c>
      <c r="E346" s="11" t="s">
        <v>13</v>
      </c>
      <c r="F346" s="11">
        <v>0</v>
      </c>
      <c r="G346" s="11">
        <v>5932.2</v>
      </c>
      <c r="H346" s="21">
        <f t="shared" si="5"/>
        <v>699498648.65999973</v>
      </c>
      <c r="J346" s="10">
        <f>VLOOKUP(D346,[1]Sheet1!$A$2:$R$4000,1,FALSE)</f>
        <v>28889</v>
      </c>
      <c r="K346" s="10" t="str">
        <f>VLOOKUP(D346,[1]Sheet1!$A$2:$R$4000,4,FALSE)</f>
        <v>Libramiento 0206-01-01-0010-6230</v>
      </c>
      <c r="L346" s="49" t="str">
        <f>VLOOKUP(D346,[1]Sheet1!$A$2:$S$4000,5,FALSE)</f>
        <v>PAGO SERVICIOS DE PUBLICIDAD CORRESP. AL MES DE DICIEMBRE 2017, POR LA COLOCACION DE LA PROMOCION DE LOS PROGRAMAS QUE LLEVA A CABO INABIE, S/REQ. INABIE/DC/82/2017. FACT. NCF: 48141. OC. 7028.</v>
      </c>
      <c r="M346" s="53">
        <f>VLOOKUP(D346,[1]Sheet1!$A$2:$S$4000,16,FALSE)</f>
        <v>2118.64</v>
      </c>
    </row>
    <row r="347" spans="2:13" s="10" customFormat="1" ht="49.5" x14ac:dyDescent="0.2">
      <c r="B347" s="31">
        <v>332</v>
      </c>
      <c r="C347" s="37">
        <v>43194</v>
      </c>
      <c r="D347" s="44">
        <v>28889</v>
      </c>
      <c r="E347" s="11" t="s">
        <v>13</v>
      </c>
      <c r="F347" s="11">
        <v>0</v>
      </c>
      <c r="G347" s="11">
        <v>19067.8</v>
      </c>
      <c r="H347" s="21">
        <f t="shared" si="5"/>
        <v>699479580.85999978</v>
      </c>
      <c r="J347" s="10">
        <f>VLOOKUP(D347,[1]Sheet1!$A$2:$R$4000,1,FALSE)</f>
        <v>28889</v>
      </c>
      <c r="K347" s="10" t="str">
        <f>VLOOKUP(D347,[1]Sheet1!$A$2:$R$4000,4,FALSE)</f>
        <v>Libramiento 0206-01-01-0010-6230</v>
      </c>
      <c r="L347" s="49" t="str">
        <f>VLOOKUP(D347,[1]Sheet1!$A$2:$S$4000,5,FALSE)</f>
        <v>PAGO SERVICIOS DE PUBLICIDAD CORRESP. AL MES DE DICIEMBRE 2017, POR LA COLOCACION DE LA PROMOCION DE LOS PROGRAMAS QUE LLEVA A CABO INABIE, S/REQ. INABIE/DC/82/2017. FACT. NCF: 48141. OC. 7028.</v>
      </c>
      <c r="M347" s="53">
        <f>VLOOKUP(D347,[1]Sheet1!$A$2:$S$4000,16,FALSE)</f>
        <v>2118.64</v>
      </c>
    </row>
    <row r="348" spans="2:13" s="10" customFormat="1" ht="49.5" x14ac:dyDescent="0.2">
      <c r="B348" s="31">
        <v>333</v>
      </c>
      <c r="C348" s="37">
        <v>43194</v>
      </c>
      <c r="D348" s="44">
        <v>28890</v>
      </c>
      <c r="E348" s="11" t="s">
        <v>13</v>
      </c>
      <c r="F348" s="11">
        <v>0</v>
      </c>
      <c r="G348" s="11">
        <v>5932.2</v>
      </c>
      <c r="H348" s="21">
        <f t="shared" si="5"/>
        <v>699473648.65999973</v>
      </c>
      <c r="J348" s="10">
        <f>VLOOKUP(D348,[1]Sheet1!$A$2:$R$4000,1,FALSE)</f>
        <v>28890</v>
      </c>
      <c r="K348" s="10" t="str">
        <f>VLOOKUP(D348,[1]Sheet1!$A$2:$R$4000,4,FALSE)</f>
        <v>Libramiento 0206-01-01-0010-6231</v>
      </c>
      <c r="L348" s="49" t="str">
        <f>VLOOKUP(D348,[1]Sheet1!$A$2:$S$4000,5,FALSE)</f>
        <v>PAGO SERVICIOS DE PUBLICIDAD CORRESP. AL MES DE DICIEMBRE 2017, POR LA COLOCACION DE LA PROMOCION DE LOS PROGRAMAS QUE LLEVA A CABO INABIE, S/REQ. INABIE/DC/82/2017. FACT. NCF: 00004, OC. 6997.</v>
      </c>
      <c r="M348" s="53">
        <f>VLOOKUP(D348,[1]Sheet1!$A$2:$S$4000,16,FALSE)</f>
        <v>19067.8</v>
      </c>
    </row>
    <row r="349" spans="2:13" s="10" customFormat="1" ht="49.5" x14ac:dyDescent="0.2">
      <c r="B349" s="31">
        <v>334</v>
      </c>
      <c r="C349" s="37">
        <v>43194</v>
      </c>
      <c r="D349" s="44">
        <v>28890</v>
      </c>
      <c r="E349" s="11" t="s">
        <v>13</v>
      </c>
      <c r="F349" s="11">
        <v>0</v>
      </c>
      <c r="G349" s="11">
        <v>19067.8</v>
      </c>
      <c r="H349" s="21">
        <f t="shared" si="5"/>
        <v>699454580.85999978</v>
      </c>
      <c r="J349" s="10">
        <f>VLOOKUP(D349,[1]Sheet1!$A$2:$R$4000,1,FALSE)</f>
        <v>28890</v>
      </c>
      <c r="K349" s="10" t="str">
        <f>VLOOKUP(D349,[1]Sheet1!$A$2:$R$4000,4,FALSE)</f>
        <v>Libramiento 0206-01-01-0010-6231</v>
      </c>
      <c r="L349" s="49" t="str">
        <f>VLOOKUP(D349,[1]Sheet1!$A$2:$S$4000,5,FALSE)</f>
        <v>PAGO SERVICIOS DE PUBLICIDAD CORRESP. AL MES DE DICIEMBRE 2017, POR LA COLOCACION DE LA PROMOCION DE LOS PROGRAMAS QUE LLEVA A CABO INABIE, S/REQ. INABIE/DC/82/2017. FACT. NCF: 00004, OC. 6997.</v>
      </c>
      <c r="M349" s="53">
        <f>VLOOKUP(D349,[1]Sheet1!$A$2:$S$4000,16,FALSE)</f>
        <v>19067.8</v>
      </c>
    </row>
    <row r="350" spans="2:13" s="10" customFormat="1" ht="33" x14ac:dyDescent="0.2">
      <c r="B350" s="31">
        <v>335</v>
      </c>
      <c r="C350" s="37">
        <v>43194</v>
      </c>
      <c r="D350" s="44">
        <v>28891</v>
      </c>
      <c r="E350" s="11" t="s">
        <v>13</v>
      </c>
      <c r="F350" s="11">
        <v>0</v>
      </c>
      <c r="G350" s="11">
        <v>7126.96</v>
      </c>
      <c r="H350" s="21">
        <f t="shared" si="5"/>
        <v>699447453.89999974</v>
      </c>
      <c r="J350" s="10">
        <f>VLOOKUP(D350,[1]Sheet1!$A$2:$R$4000,1,FALSE)</f>
        <v>28891</v>
      </c>
      <c r="K350" s="10" t="str">
        <f>VLOOKUP(D350,[1]Sheet1!$A$2:$R$4000,4,FALSE)</f>
        <v>Libramiento 0206-01-01-0010-6232</v>
      </c>
      <c r="L350" s="49" t="str">
        <f>VLOOKUP(D350,[1]Sheet1!$A$2:$S$4000,5,FALSE)</f>
        <v>PAGO SUM. ALIM. ESC. UM. CORRESP. A NOV./2017, SEGUN FACT. NCF: 00084, NC. 00035, MENOS ANTICIPO, CONT. 408/2017, OC. 6453.</v>
      </c>
      <c r="M350" s="53">
        <f>VLOOKUP(D350,[1]Sheet1!$A$2:$S$4000,16,FALSE)</f>
        <v>777830.71</v>
      </c>
    </row>
    <row r="351" spans="2:13" s="10" customFormat="1" ht="33" x14ac:dyDescent="0.2">
      <c r="B351" s="31">
        <v>336</v>
      </c>
      <c r="C351" s="37">
        <v>43194</v>
      </c>
      <c r="D351" s="44">
        <v>28891</v>
      </c>
      <c r="E351" s="11" t="s">
        <v>13</v>
      </c>
      <c r="F351" s="11">
        <v>0</v>
      </c>
      <c r="G351" s="11">
        <v>777830.71</v>
      </c>
      <c r="H351" s="21">
        <f t="shared" si="5"/>
        <v>698669623.1899997</v>
      </c>
      <c r="J351" s="10">
        <f>VLOOKUP(D351,[1]Sheet1!$A$2:$R$4000,1,FALSE)</f>
        <v>28891</v>
      </c>
      <c r="K351" s="10" t="str">
        <f>VLOOKUP(D351,[1]Sheet1!$A$2:$R$4000,4,FALSE)</f>
        <v>Libramiento 0206-01-01-0010-6232</v>
      </c>
      <c r="L351" s="49" t="str">
        <f>VLOOKUP(D351,[1]Sheet1!$A$2:$S$4000,5,FALSE)</f>
        <v>PAGO SUM. ALIM. ESC. UM. CORRESP. A NOV./2017, SEGUN FACT. NCF: 00084, NC. 00035, MENOS ANTICIPO, CONT. 408/2017, OC. 6453.</v>
      </c>
      <c r="M351" s="53">
        <f>VLOOKUP(D351,[1]Sheet1!$A$2:$S$4000,16,FALSE)</f>
        <v>777830.71</v>
      </c>
    </row>
    <row r="352" spans="2:13" s="10" customFormat="1" ht="33" x14ac:dyDescent="0.2">
      <c r="B352" s="31">
        <v>337</v>
      </c>
      <c r="C352" s="37">
        <v>43194</v>
      </c>
      <c r="D352" s="44">
        <v>28893</v>
      </c>
      <c r="E352" s="11" t="s">
        <v>13</v>
      </c>
      <c r="F352" s="11">
        <v>0</v>
      </c>
      <c r="G352" s="11">
        <v>8598.25</v>
      </c>
      <c r="H352" s="21">
        <f t="shared" si="5"/>
        <v>698661024.9399997</v>
      </c>
      <c r="J352" s="10">
        <f>VLOOKUP(D352,[1]Sheet1!$A$2:$R$4000,1,FALSE)</f>
        <v>28893</v>
      </c>
      <c r="K352" s="10" t="str">
        <f>VLOOKUP(D352,[1]Sheet1!$A$2:$R$4000,4,FALSE)</f>
        <v>Libramiento 0206-01-01-0010-6298</v>
      </c>
      <c r="L352" s="49" t="str">
        <f>VLOOKUP(D352,[1]Sheet1!$A$2:$S$4000,5,FALSE)</f>
        <v>PAGO POR SUM. ALIM. ESC. UM. CORRESP. A NOVIEMBRE/2017, SEGUN FACT. NCF: 00003, NC. 00004, CONT. 281/2017, OC. 6414. MENOS ANTICIPO.</v>
      </c>
      <c r="M352" s="53">
        <f>VLOOKUP(D352,[1]Sheet1!$A$2:$S$4000,16,FALSE)</f>
        <v>8598.25</v>
      </c>
    </row>
    <row r="353" spans="2:13" s="10" customFormat="1" ht="33" x14ac:dyDescent="0.2">
      <c r="B353" s="31">
        <v>338</v>
      </c>
      <c r="C353" s="37">
        <v>43194</v>
      </c>
      <c r="D353" s="44">
        <v>28893</v>
      </c>
      <c r="E353" s="11" t="s">
        <v>13</v>
      </c>
      <c r="F353" s="11">
        <v>0</v>
      </c>
      <c r="G353" s="11">
        <v>180802.73</v>
      </c>
      <c r="H353" s="21">
        <f t="shared" si="5"/>
        <v>698480222.20999968</v>
      </c>
      <c r="J353" s="10">
        <f>VLOOKUP(D353,[1]Sheet1!$A$2:$R$4000,1,FALSE)</f>
        <v>28893</v>
      </c>
      <c r="K353" s="10" t="str">
        <f>VLOOKUP(D353,[1]Sheet1!$A$2:$R$4000,4,FALSE)</f>
        <v>Libramiento 0206-01-01-0010-6298</v>
      </c>
      <c r="L353" s="49" t="str">
        <f>VLOOKUP(D353,[1]Sheet1!$A$2:$S$4000,5,FALSE)</f>
        <v>PAGO POR SUM. ALIM. ESC. UM. CORRESP. A NOVIEMBRE/2017, SEGUN FACT. NCF: 00003, NC. 00004, CONT. 281/2017, OC. 6414. MENOS ANTICIPO.</v>
      </c>
      <c r="M353" s="53">
        <f>VLOOKUP(D353,[1]Sheet1!$A$2:$S$4000,16,FALSE)</f>
        <v>8598.25</v>
      </c>
    </row>
    <row r="354" spans="2:13" s="10" customFormat="1" ht="33" x14ac:dyDescent="0.2">
      <c r="B354" s="31">
        <v>339</v>
      </c>
      <c r="C354" s="37">
        <v>43194</v>
      </c>
      <c r="D354" s="44">
        <v>28894</v>
      </c>
      <c r="E354" s="11" t="s">
        <v>13</v>
      </c>
      <c r="F354" s="11">
        <v>0</v>
      </c>
      <c r="G354" s="11">
        <v>4427.59</v>
      </c>
      <c r="H354" s="21">
        <f t="shared" si="5"/>
        <v>698475794.61999965</v>
      </c>
      <c r="J354" s="10">
        <f>VLOOKUP(D354,[1]Sheet1!$A$2:$R$4000,1,FALSE)</f>
        <v>28894</v>
      </c>
      <c r="K354" s="10" t="str">
        <f>VLOOKUP(D354,[1]Sheet1!$A$2:$R$4000,4,FALSE)</f>
        <v>Libramiento 0206-01-01-0010-6363</v>
      </c>
      <c r="L354" s="49" t="str">
        <f>VLOOKUP(D354,[1]Sheet1!$A$2:$S$4000,5,FALSE)</f>
        <v>PAGO SUM. ALIM. ESC. PROG. UM. CORRESP. AL MES NOVIEMBRE 2017, S/FACT. NCF: 00133, NC. 00084 CONT. NO. 321/2017 OC. 6330. MENOS ANTICIPO.</v>
      </c>
      <c r="M354" s="53">
        <f>VLOOKUP(D354,[1]Sheet1!$A$2:$S$4000,16,FALSE)</f>
        <v>442313.6</v>
      </c>
    </row>
    <row r="355" spans="2:13" s="10" customFormat="1" ht="33" x14ac:dyDescent="0.2">
      <c r="B355" s="31">
        <v>340</v>
      </c>
      <c r="C355" s="37">
        <v>43194</v>
      </c>
      <c r="D355" s="44">
        <v>28894</v>
      </c>
      <c r="E355" s="11" t="s">
        <v>13</v>
      </c>
      <c r="F355" s="11">
        <v>0</v>
      </c>
      <c r="G355" s="11">
        <v>483223.35</v>
      </c>
      <c r="H355" s="21">
        <f t="shared" si="5"/>
        <v>697992571.26999962</v>
      </c>
      <c r="J355" s="10">
        <f>VLOOKUP(D355,[1]Sheet1!$A$2:$R$4000,1,FALSE)</f>
        <v>28894</v>
      </c>
      <c r="K355" s="10" t="str">
        <f>VLOOKUP(D355,[1]Sheet1!$A$2:$R$4000,4,FALSE)</f>
        <v>Libramiento 0206-01-01-0010-6363</v>
      </c>
      <c r="L355" s="49" t="str">
        <f>VLOOKUP(D355,[1]Sheet1!$A$2:$S$4000,5,FALSE)</f>
        <v>PAGO SUM. ALIM. ESC. PROG. UM. CORRESP. AL MES NOVIEMBRE 2017, S/FACT. NCF: 00133, NC. 00084 CONT. NO. 321/2017 OC. 6330. MENOS ANTICIPO.</v>
      </c>
      <c r="M355" s="53">
        <f>VLOOKUP(D355,[1]Sheet1!$A$2:$S$4000,16,FALSE)</f>
        <v>442313.6</v>
      </c>
    </row>
    <row r="356" spans="2:13" s="10" customFormat="1" ht="49.5" x14ac:dyDescent="0.2">
      <c r="B356" s="31">
        <v>341</v>
      </c>
      <c r="C356" s="37">
        <v>43194</v>
      </c>
      <c r="D356" s="44">
        <v>28895</v>
      </c>
      <c r="E356" s="11" t="s">
        <v>13</v>
      </c>
      <c r="F356" s="11">
        <v>0</v>
      </c>
      <c r="G356" s="11">
        <v>11050.41</v>
      </c>
      <c r="H356" s="21">
        <f t="shared" si="5"/>
        <v>697981520.85999966</v>
      </c>
      <c r="J356" s="10">
        <f>VLOOKUP(D356,[1]Sheet1!$A$2:$R$4000,1,FALSE)</f>
        <v>28895</v>
      </c>
      <c r="K356" s="10" t="str">
        <f>VLOOKUP(D356,[1]Sheet1!$A$2:$R$4000,4,FALSE)</f>
        <v>Libramiento 0206-01-01-0010-6393</v>
      </c>
      <c r="L356" s="49" t="str">
        <f>VLOOKUP(D356,[1]Sheet1!$A$2:$S$4000,5,FALSE)</f>
        <v>PAGO A COOPROHARINA, CEDIDO POR PEDRO GONZALEZ CEPEDA DIAZ,ACTO No.224/18 D/F 05/03/2018. POR SUM. ALIM. ESC. UM ,CORRESP. AL MES DE OCTUBRE 2017, SEGUN FACT. NCF.: 00080, NC 00051 Y 00055, DEL CONT. NO. 323/2017 Y OC 6337 ,MENOS ANTICIPO.</v>
      </c>
      <c r="M356" s="53">
        <f>VLOOKUP(D356,[1]Sheet1!$A$2:$S$4000,16,FALSE)</f>
        <v>1204388.1299999999</v>
      </c>
    </row>
    <row r="357" spans="2:13" s="10" customFormat="1" ht="49.5" x14ac:dyDescent="0.2">
      <c r="B357" s="31">
        <v>342</v>
      </c>
      <c r="C357" s="37">
        <v>43194</v>
      </c>
      <c r="D357" s="44">
        <v>28895</v>
      </c>
      <c r="E357" s="11" t="s">
        <v>13</v>
      </c>
      <c r="F357" s="11">
        <v>0</v>
      </c>
      <c r="G357" s="11">
        <v>1204388.1299999999</v>
      </c>
      <c r="H357" s="21">
        <f t="shared" si="5"/>
        <v>696777132.72999966</v>
      </c>
      <c r="J357" s="10">
        <f>VLOOKUP(D357,[1]Sheet1!$A$2:$R$4000,1,FALSE)</f>
        <v>28895</v>
      </c>
      <c r="K357" s="10" t="str">
        <f>VLOOKUP(D357,[1]Sheet1!$A$2:$R$4000,4,FALSE)</f>
        <v>Libramiento 0206-01-01-0010-6393</v>
      </c>
      <c r="L357" s="49" t="str">
        <f>VLOOKUP(D357,[1]Sheet1!$A$2:$S$4000,5,FALSE)</f>
        <v>PAGO A COOPROHARINA, CEDIDO POR PEDRO GONZALEZ CEPEDA DIAZ,ACTO No.224/18 D/F 05/03/2018. POR SUM. ALIM. ESC. UM ,CORRESP. AL MES DE OCTUBRE 2017, SEGUN FACT. NCF.: 00080, NC 00051 Y 00055, DEL CONT. NO. 323/2017 Y OC 6337 ,MENOS ANTICIPO.</v>
      </c>
      <c r="M357" s="53">
        <f>VLOOKUP(D357,[1]Sheet1!$A$2:$S$4000,16,FALSE)</f>
        <v>1204388.1299999999</v>
      </c>
    </row>
    <row r="358" spans="2:13" s="10" customFormat="1" ht="33" x14ac:dyDescent="0.2">
      <c r="B358" s="31">
        <v>343</v>
      </c>
      <c r="C358" s="37">
        <v>43194</v>
      </c>
      <c r="D358" s="44">
        <v>28896</v>
      </c>
      <c r="E358" s="11" t="s">
        <v>13</v>
      </c>
      <c r="F358" s="11">
        <v>0</v>
      </c>
      <c r="G358" s="11">
        <v>3999.67</v>
      </c>
      <c r="H358" s="21">
        <f t="shared" si="5"/>
        <v>696773133.0599997</v>
      </c>
      <c r="J358" s="10">
        <f>VLOOKUP(D358,[1]Sheet1!$A$2:$R$4000,1,FALSE)</f>
        <v>28896</v>
      </c>
      <c r="K358" s="10" t="str">
        <f>VLOOKUP(D358,[1]Sheet1!$A$2:$R$4000,4,FALSE)</f>
        <v>Libramiento 0206-01-01-0010-6397</v>
      </c>
      <c r="L358" s="49" t="str">
        <f>VLOOKUP(D358,[1]Sheet1!$A$2:$S$4000,5,FALSE)</f>
        <v>PAGO POR SUM. ALIM. ESC. UM. CORRESP. A SEPT./2017, SEGUN FACT. NCF: 00003, NC. 00002, CONT. 393/2017, OC. 6454,MENOS ANTICIPO.</v>
      </c>
      <c r="M358" s="53">
        <f>VLOOKUP(D358,[1]Sheet1!$A$2:$S$4000,16,FALSE)</f>
        <v>3999.67</v>
      </c>
    </row>
    <row r="359" spans="2:13" s="10" customFormat="1" ht="33" x14ac:dyDescent="0.2">
      <c r="B359" s="31">
        <v>344</v>
      </c>
      <c r="C359" s="37">
        <v>43194</v>
      </c>
      <c r="D359" s="44">
        <v>28896</v>
      </c>
      <c r="E359" s="11" t="s">
        <v>13</v>
      </c>
      <c r="F359" s="11">
        <v>0</v>
      </c>
      <c r="G359" s="11">
        <v>431968.11</v>
      </c>
      <c r="H359" s="21">
        <f t="shared" si="5"/>
        <v>696341164.94999969</v>
      </c>
      <c r="J359" s="10">
        <f>VLOOKUP(D359,[1]Sheet1!$A$2:$R$4000,1,FALSE)</f>
        <v>28896</v>
      </c>
      <c r="K359" s="10" t="str">
        <f>VLOOKUP(D359,[1]Sheet1!$A$2:$R$4000,4,FALSE)</f>
        <v>Libramiento 0206-01-01-0010-6397</v>
      </c>
      <c r="L359" s="49" t="str">
        <f>VLOOKUP(D359,[1]Sheet1!$A$2:$S$4000,5,FALSE)</f>
        <v>PAGO POR SUM. ALIM. ESC. UM. CORRESP. A SEPT./2017, SEGUN FACT. NCF: 00003, NC. 00002, CONT. 393/2017, OC. 6454,MENOS ANTICIPO.</v>
      </c>
      <c r="M359" s="53">
        <f>VLOOKUP(D359,[1]Sheet1!$A$2:$S$4000,16,FALSE)</f>
        <v>3999.67</v>
      </c>
    </row>
    <row r="360" spans="2:13" s="10" customFormat="1" ht="49.5" x14ac:dyDescent="0.2">
      <c r="B360" s="31">
        <v>345</v>
      </c>
      <c r="C360" s="37">
        <v>43194</v>
      </c>
      <c r="D360" s="44">
        <v>28897</v>
      </c>
      <c r="E360" s="11" t="s">
        <v>13</v>
      </c>
      <c r="F360" s="11">
        <v>0</v>
      </c>
      <c r="G360" s="11">
        <v>7491.54</v>
      </c>
      <c r="H360" s="21">
        <f t="shared" si="5"/>
        <v>696333673.40999973</v>
      </c>
      <c r="J360" s="10">
        <f>VLOOKUP(D360,[1]Sheet1!$A$2:$R$4000,1,FALSE)</f>
        <v>28897</v>
      </c>
      <c r="K360" s="10" t="str">
        <f>VLOOKUP(D360,[1]Sheet1!$A$2:$R$4000,4,FALSE)</f>
        <v>Libramiento 0206-01-01-0010-6440</v>
      </c>
      <c r="L360" s="49" t="str">
        <f>VLOOKUP(D360,[1]Sheet1!$A$2:$S$4000,5,FALSE)</f>
        <v>PAGO A FAVOR DE COOPROHARINA, CEDIDO POR PANIFICADORA BRITO REYNOSO SRL, MEDIANTE ACTO 188, D/F. 26/02/2018, POR SUM. ALIM. ESC. UM. CORRESP. A NOV./2017, SEGUN FACT. NCF: 00005, NC. 00004, CONT. 253/2017, OC. 6418 ,MENOS ANTICIPO.</v>
      </c>
      <c r="M360" s="53">
        <f>VLOOKUP(D360,[1]Sheet1!$A$2:$S$4000,16,FALSE)</f>
        <v>815391.15</v>
      </c>
    </row>
    <row r="361" spans="2:13" s="10" customFormat="1" ht="49.5" x14ac:dyDescent="0.2">
      <c r="B361" s="31">
        <v>346</v>
      </c>
      <c r="C361" s="37">
        <v>43194</v>
      </c>
      <c r="D361" s="44">
        <v>28897</v>
      </c>
      <c r="E361" s="11" t="s">
        <v>13</v>
      </c>
      <c r="F361" s="11">
        <v>0</v>
      </c>
      <c r="G361" s="11">
        <v>815391.15</v>
      </c>
      <c r="H361" s="21">
        <f t="shared" si="5"/>
        <v>695518282.25999975</v>
      </c>
      <c r="J361" s="10">
        <f>VLOOKUP(D361,[1]Sheet1!$A$2:$R$4000,1,FALSE)</f>
        <v>28897</v>
      </c>
      <c r="K361" s="10" t="str">
        <f>VLOOKUP(D361,[1]Sheet1!$A$2:$R$4000,4,FALSE)</f>
        <v>Libramiento 0206-01-01-0010-6440</v>
      </c>
      <c r="L361" s="49" t="str">
        <f>VLOOKUP(D361,[1]Sheet1!$A$2:$S$4000,5,FALSE)</f>
        <v>PAGO A FAVOR DE COOPROHARINA, CEDIDO POR PANIFICADORA BRITO REYNOSO SRL, MEDIANTE ACTO 188, D/F. 26/02/2018, POR SUM. ALIM. ESC. UM. CORRESP. A NOV./2017, SEGUN FACT. NCF: 00005, NC. 00004, CONT. 253/2017, OC. 6418 ,MENOS ANTICIPO.</v>
      </c>
      <c r="M361" s="53">
        <f>VLOOKUP(D361,[1]Sheet1!$A$2:$S$4000,16,FALSE)</f>
        <v>815391.15</v>
      </c>
    </row>
    <row r="362" spans="2:13" s="10" customFormat="1" ht="49.5" x14ac:dyDescent="0.2">
      <c r="B362" s="31">
        <v>347</v>
      </c>
      <c r="C362" s="37">
        <v>43194</v>
      </c>
      <c r="D362" s="44">
        <v>28898</v>
      </c>
      <c r="E362" s="11" t="s">
        <v>13</v>
      </c>
      <c r="F362" s="11">
        <v>0</v>
      </c>
      <c r="G362" s="11">
        <v>5932.2</v>
      </c>
      <c r="H362" s="21">
        <f t="shared" si="5"/>
        <v>695512350.0599997</v>
      </c>
      <c r="J362" s="10">
        <f>VLOOKUP(D362,[1]Sheet1!$A$2:$R$4000,1,FALSE)</f>
        <v>28898</v>
      </c>
      <c r="K362" s="10" t="str">
        <f>VLOOKUP(D362,[1]Sheet1!$A$2:$R$4000,4,FALSE)</f>
        <v>Libramiento 0206-01-01-0010-6458</v>
      </c>
      <c r="L362" s="49" t="str">
        <f>VLOOKUP(D362,[1]Sheet1!$A$2:$S$4000,5,FALSE)</f>
        <v>PAGO CONTRATACION DE SERV.PUBLICITARIOS CORRESP. AL MES DICIEMBRE/17, POR COLOCACION DE PROMOCION DE LOS PROG.QUE LLEVA A CABO EL INABIE,S/REQ. INABIE/DC/082/17. FT.NCF: 00011.OC.7000.</v>
      </c>
      <c r="M362" s="53">
        <f>VLOOKUP(D362,[1]Sheet1!$A$2:$S$4000,16,FALSE)</f>
        <v>19067.8</v>
      </c>
    </row>
    <row r="363" spans="2:13" s="10" customFormat="1" ht="49.5" x14ac:dyDescent="0.2">
      <c r="B363" s="31">
        <v>348</v>
      </c>
      <c r="C363" s="37">
        <v>43194</v>
      </c>
      <c r="D363" s="44">
        <v>28898</v>
      </c>
      <c r="E363" s="11" t="s">
        <v>13</v>
      </c>
      <c r="F363" s="11">
        <v>0</v>
      </c>
      <c r="G363" s="11">
        <v>19067.8</v>
      </c>
      <c r="H363" s="21">
        <f t="shared" si="5"/>
        <v>695493282.25999975</v>
      </c>
      <c r="J363" s="10">
        <f>VLOOKUP(D363,[1]Sheet1!$A$2:$R$4000,1,FALSE)</f>
        <v>28898</v>
      </c>
      <c r="K363" s="10" t="str">
        <f>VLOOKUP(D363,[1]Sheet1!$A$2:$R$4000,4,FALSE)</f>
        <v>Libramiento 0206-01-01-0010-6458</v>
      </c>
      <c r="L363" s="49" t="str">
        <f>VLOOKUP(D363,[1]Sheet1!$A$2:$S$4000,5,FALSE)</f>
        <v>PAGO CONTRATACION DE SERV.PUBLICITARIOS CORRESP. AL MES DICIEMBRE/17, POR COLOCACION DE PROMOCION DE LOS PROG.QUE LLEVA A CABO EL INABIE,S/REQ. INABIE/DC/082/17. FT.NCF: 00011.OC.7000.</v>
      </c>
      <c r="M363" s="53">
        <f>VLOOKUP(D363,[1]Sheet1!$A$2:$S$4000,16,FALSE)</f>
        <v>19067.8</v>
      </c>
    </row>
    <row r="364" spans="2:13" s="10" customFormat="1" ht="49.5" x14ac:dyDescent="0.2">
      <c r="B364" s="31">
        <v>349</v>
      </c>
      <c r="C364" s="37">
        <v>43194</v>
      </c>
      <c r="D364" s="44">
        <v>28898</v>
      </c>
      <c r="E364" s="11" t="s">
        <v>14</v>
      </c>
      <c r="F364" s="11">
        <v>66885251.270000003</v>
      </c>
      <c r="G364" s="11"/>
      <c r="H364" s="21">
        <f t="shared" si="5"/>
        <v>762378533.52999973</v>
      </c>
      <c r="J364" s="10">
        <f>VLOOKUP(D364,[1]Sheet1!$A$2:$R$4000,1,FALSE)</f>
        <v>28898</v>
      </c>
      <c r="K364" s="10" t="str">
        <f>VLOOKUP(D364,[1]Sheet1!$A$2:$R$4000,4,FALSE)</f>
        <v>Libramiento 0206-01-01-0010-6458</v>
      </c>
      <c r="L364" s="49" t="str">
        <f>VLOOKUP(D364,[1]Sheet1!$A$2:$S$4000,5,FALSE)</f>
        <v>PAGO CONTRATACION DE SERV.PUBLICITARIOS CORRESP. AL MES DICIEMBRE/17, POR COLOCACION DE PROMOCION DE LOS PROG.QUE LLEVA A CABO EL INABIE,S/REQ. INABIE/DC/082/17. FT.NCF: 00011.OC.7000.</v>
      </c>
      <c r="M364" s="53">
        <f>VLOOKUP(D364,[1]Sheet1!$A$2:$S$4000,16,FALSE)</f>
        <v>19067.8</v>
      </c>
    </row>
    <row r="365" spans="2:13" s="10" customFormat="1" ht="49.5" x14ac:dyDescent="0.2">
      <c r="B365" s="31">
        <v>350</v>
      </c>
      <c r="C365" s="37">
        <v>43194</v>
      </c>
      <c r="D365" s="44">
        <v>28978</v>
      </c>
      <c r="E365" s="11" t="s">
        <v>13</v>
      </c>
      <c r="F365" s="11">
        <v>0</v>
      </c>
      <c r="G365" s="11">
        <v>111154.4</v>
      </c>
      <c r="H365" s="21">
        <f t="shared" si="5"/>
        <v>762267379.12999976</v>
      </c>
      <c r="J365" s="10">
        <f>VLOOKUP(D365,[1]Sheet1!$A$2:$R$4000,1,FALSE)</f>
        <v>28978</v>
      </c>
      <c r="K365" s="10" t="str">
        <f>VLOOKUP(D365,[1]Sheet1!$A$2:$R$4000,4,FALSE)</f>
        <v>Libramiento 0206-01-01-0010-6131</v>
      </c>
      <c r="L365" s="49" t="str">
        <f>VLOOKUP(D365,[1]Sheet1!$A$2:$S$4000,5,FALSE)</f>
        <v>PAGO A FAVOR DE BANCO AGRICOLA, CEDIDO POR RAFAEL FRANCISCO LLUBERES RIVERA, MEDIANTE ACTO DE ALGUACIL No. 1488 D/F 20/09/2017. POR SUM. ALIM. ESC. JEE. CORRESP. AL MES DE DICIEMBRE 2017, SEGUN FACT. NCF.: 00019 CARTA COMPROMISO NO. 15472, OC 6216.</v>
      </c>
      <c r="M365" s="53">
        <f>VLOOKUP(D365,[1]Sheet1!$A$2:$S$4000,16,FALSE)</f>
        <v>86990.399999999994</v>
      </c>
    </row>
    <row r="366" spans="2:13" s="10" customFormat="1" ht="49.5" x14ac:dyDescent="0.2">
      <c r="B366" s="31">
        <v>351</v>
      </c>
      <c r="C366" s="37">
        <v>43194</v>
      </c>
      <c r="D366" s="44">
        <v>28978</v>
      </c>
      <c r="E366" s="11" t="s">
        <v>13</v>
      </c>
      <c r="F366" s="11">
        <v>0</v>
      </c>
      <c r="G366" s="11">
        <v>459116</v>
      </c>
      <c r="H366" s="21">
        <f t="shared" si="5"/>
        <v>761808263.12999976</v>
      </c>
      <c r="J366" s="10">
        <f>VLOOKUP(D366,[1]Sheet1!$A$2:$R$4000,1,FALSE)</f>
        <v>28978</v>
      </c>
      <c r="K366" s="10" t="str">
        <f>VLOOKUP(D366,[1]Sheet1!$A$2:$R$4000,4,FALSE)</f>
        <v>Libramiento 0206-01-01-0010-6131</v>
      </c>
      <c r="L366" s="49" t="str">
        <f>VLOOKUP(D366,[1]Sheet1!$A$2:$S$4000,5,FALSE)</f>
        <v>PAGO A FAVOR DE BANCO AGRICOLA, CEDIDO POR RAFAEL FRANCISCO LLUBERES RIVERA, MEDIANTE ACTO DE ALGUACIL No. 1488 D/F 20/09/2017. POR SUM. ALIM. ESC. JEE. CORRESP. AL MES DE DICIEMBRE 2017, SEGUN FACT. NCF.: 00019 CARTA COMPROMISO NO. 15472, OC 6216.</v>
      </c>
      <c r="M366" s="53">
        <f>VLOOKUP(D366,[1]Sheet1!$A$2:$S$4000,16,FALSE)</f>
        <v>86990.399999999994</v>
      </c>
    </row>
    <row r="367" spans="2:13" s="10" customFormat="1" ht="49.5" x14ac:dyDescent="0.2">
      <c r="B367" s="31">
        <v>352</v>
      </c>
      <c r="C367" s="37">
        <v>43194</v>
      </c>
      <c r="D367" s="44">
        <v>28982</v>
      </c>
      <c r="E367" s="11" t="s">
        <v>13</v>
      </c>
      <c r="F367" s="11">
        <v>0</v>
      </c>
      <c r="G367" s="11">
        <v>183383.6</v>
      </c>
      <c r="H367" s="21">
        <f t="shared" si="5"/>
        <v>761624879.52999973</v>
      </c>
      <c r="J367" s="10">
        <f>VLOOKUP(D367,[1]Sheet1!$A$2:$R$4000,1,FALSE)</f>
        <v>28982</v>
      </c>
      <c r="K367" s="10" t="str">
        <f>VLOOKUP(D367,[1]Sheet1!$A$2:$R$4000,4,FALSE)</f>
        <v>Libramiento 0206-01-01-0010-6348</v>
      </c>
      <c r="L367" s="49" t="str">
        <f>VLOOKUP(D367,[1]Sheet1!$A$2:$S$4000,5,FALSE)</f>
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</c>
      <c r="M367" s="53">
        <f>VLOOKUP(D367,[1]Sheet1!$A$2:$S$4000,16,FALSE)</f>
        <v>39866</v>
      </c>
    </row>
    <row r="368" spans="2:13" s="10" customFormat="1" ht="49.5" x14ac:dyDescent="0.2">
      <c r="B368" s="31">
        <v>353</v>
      </c>
      <c r="C368" s="37">
        <v>43194</v>
      </c>
      <c r="D368" s="44">
        <v>28982</v>
      </c>
      <c r="E368" s="11" t="s">
        <v>13</v>
      </c>
      <c r="F368" s="11">
        <v>0</v>
      </c>
      <c r="G368" s="11">
        <v>757454</v>
      </c>
      <c r="H368" s="21">
        <f t="shared" si="5"/>
        <v>760867425.52999973</v>
      </c>
      <c r="J368" s="10">
        <f>VLOOKUP(D368,[1]Sheet1!$A$2:$R$4000,1,FALSE)</f>
        <v>28982</v>
      </c>
      <c r="K368" s="10" t="str">
        <f>VLOOKUP(D368,[1]Sheet1!$A$2:$R$4000,4,FALSE)</f>
        <v>Libramiento 0206-01-01-0010-6348</v>
      </c>
      <c r="L368" s="49" t="str">
        <f>VLOOKUP(D368,[1]Sheet1!$A$2:$S$4000,5,FALSE)</f>
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</c>
      <c r="M368" s="53">
        <f>VLOOKUP(D368,[1]Sheet1!$A$2:$S$4000,16,FALSE)</f>
        <v>39866</v>
      </c>
    </row>
    <row r="369" spans="2:13" s="10" customFormat="1" ht="49.5" x14ac:dyDescent="0.2">
      <c r="B369" s="31">
        <v>354</v>
      </c>
      <c r="C369" s="37">
        <v>43194</v>
      </c>
      <c r="D369" s="44">
        <v>28981</v>
      </c>
      <c r="E369" s="11" t="s">
        <v>13</v>
      </c>
      <c r="F369" s="11">
        <v>0</v>
      </c>
      <c r="G369" s="11">
        <v>65577.600000000006</v>
      </c>
      <c r="H369" s="21">
        <f t="shared" si="5"/>
        <v>760801847.92999971</v>
      </c>
      <c r="J369" s="10">
        <f>VLOOKUP(D369,[1]Sheet1!$A$2:$R$4000,1,FALSE)</f>
        <v>28981</v>
      </c>
      <c r="K369" s="10" t="str">
        <f>VLOOKUP(D369,[1]Sheet1!$A$2:$R$4000,4,FALSE)</f>
        <v>Libramiento 0206-01-01-0010-6325</v>
      </c>
      <c r="L369" s="49" t="str">
        <f>VLOOKUP(D369,[1]Sheet1!$A$2:$S$4000,5,FALSE)</f>
        <v>PAGO A FAVOR DE BANCO AGRICOLA, CEDIDO POR JUAN HEDUIN GOMEZ JIMENEZ MEDIANTE ACTO DE ALGUACIL NO.789 D/F 22/11/17, POR SUM. DE ALIM. ESC. JEE. CORRESP. AL MES DE AGOSTO/17, S/FACT. 00025 Y NC 24142. CARTAS COMPROMISO 4269,8940,4202,4213,4214 Y 4212.OC.6668</v>
      </c>
      <c r="M369" s="53">
        <f>VLOOKUP(D369,[1]Sheet1!$A$2:$S$4000,16,FALSE)</f>
        <v>14256</v>
      </c>
    </row>
    <row r="370" spans="2:13" s="10" customFormat="1" ht="49.5" x14ac:dyDescent="0.2">
      <c r="B370" s="31">
        <v>355</v>
      </c>
      <c r="C370" s="37">
        <v>43194</v>
      </c>
      <c r="D370" s="44">
        <v>28981</v>
      </c>
      <c r="E370" s="11" t="s">
        <v>13</v>
      </c>
      <c r="F370" s="11">
        <v>0</v>
      </c>
      <c r="G370" s="11">
        <v>270864</v>
      </c>
      <c r="H370" s="21">
        <f t="shared" si="5"/>
        <v>760530983.92999971</v>
      </c>
      <c r="J370" s="10">
        <f>VLOOKUP(D370,[1]Sheet1!$A$2:$R$4000,1,FALSE)</f>
        <v>28981</v>
      </c>
      <c r="K370" s="10" t="str">
        <f>VLOOKUP(D370,[1]Sheet1!$A$2:$R$4000,4,FALSE)</f>
        <v>Libramiento 0206-01-01-0010-6325</v>
      </c>
      <c r="L370" s="49" t="str">
        <f>VLOOKUP(D370,[1]Sheet1!$A$2:$S$4000,5,FALSE)</f>
        <v>PAGO A FAVOR DE BANCO AGRICOLA, CEDIDO POR JUAN HEDUIN GOMEZ JIMENEZ MEDIANTE ACTO DE ALGUACIL NO.789 D/F 22/11/17, POR SUM. DE ALIM. ESC. JEE. CORRESP. AL MES DE AGOSTO/17, S/FACT. 00025 Y NC 24142. CARTAS COMPROMISO 4269,8940,4202,4213,4214 Y 4212.OC.6668</v>
      </c>
      <c r="M370" s="53">
        <f>VLOOKUP(D370,[1]Sheet1!$A$2:$S$4000,16,FALSE)</f>
        <v>14256</v>
      </c>
    </row>
    <row r="371" spans="2:13" s="10" customFormat="1" ht="33" x14ac:dyDescent="0.2">
      <c r="B371" s="31">
        <v>356</v>
      </c>
      <c r="C371" s="37">
        <v>43194</v>
      </c>
      <c r="D371" s="44">
        <v>28980</v>
      </c>
      <c r="E371" s="11" t="s">
        <v>13</v>
      </c>
      <c r="F371" s="11">
        <v>0</v>
      </c>
      <c r="G371" s="11">
        <v>188820.8</v>
      </c>
      <c r="H371" s="21">
        <f t="shared" si="5"/>
        <v>760342163.12999976</v>
      </c>
      <c r="J371" s="10">
        <f>VLOOKUP(D371,[1]Sheet1!$A$2:$R$4000,1,FALSE)</f>
        <v>28980</v>
      </c>
      <c r="K371" s="10" t="str">
        <f>VLOOKUP(D371,[1]Sheet1!$A$2:$R$4000,4,FALSE)</f>
        <v>Libramiento 0206-01-01-0010-6318</v>
      </c>
      <c r="L371" s="49" t="str">
        <f>VLOOKUP(D371,[1]Sheet1!$A$2:$S$4000,5,FALSE)</f>
        <v>PAGO POR SUM. DE ALIM. ESC. JEE. CORRESP. A LOS MESES DE NOVIEMBRE Y DICIEMBRE 2017, S/FACT. 27876 Y 27877. CARTAS COMPROMISO 00542, 06355, 00492 Y 00565. OC 7036.</v>
      </c>
      <c r="M371" s="53">
        <f>VLOOKUP(D371,[1]Sheet1!$A$2:$S$4000,16,FALSE)</f>
        <v>779912</v>
      </c>
    </row>
    <row r="372" spans="2:13" s="10" customFormat="1" ht="33" x14ac:dyDescent="0.2">
      <c r="B372" s="31">
        <v>357</v>
      </c>
      <c r="C372" s="37">
        <v>43194</v>
      </c>
      <c r="D372" s="44">
        <v>28980</v>
      </c>
      <c r="E372" s="11" t="s">
        <v>13</v>
      </c>
      <c r="F372" s="11">
        <v>0</v>
      </c>
      <c r="G372" s="11">
        <v>779912</v>
      </c>
      <c r="H372" s="21">
        <f t="shared" si="5"/>
        <v>759562251.12999976</v>
      </c>
      <c r="J372" s="10">
        <f>VLOOKUP(D372,[1]Sheet1!$A$2:$R$4000,1,FALSE)</f>
        <v>28980</v>
      </c>
      <c r="K372" s="10" t="str">
        <f>VLOOKUP(D372,[1]Sheet1!$A$2:$R$4000,4,FALSE)</f>
        <v>Libramiento 0206-01-01-0010-6318</v>
      </c>
      <c r="L372" s="49" t="str">
        <f>VLOOKUP(D372,[1]Sheet1!$A$2:$S$4000,5,FALSE)</f>
        <v>PAGO POR SUM. DE ALIM. ESC. JEE. CORRESP. A LOS MESES DE NOVIEMBRE Y DICIEMBRE 2017, S/FACT. 27876 Y 27877. CARTAS COMPROMISO 00542, 06355, 00492 Y 00565. OC 7036.</v>
      </c>
      <c r="M372" s="53">
        <f>VLOOKUP(D372,[1]Sheet1!$A$2:$S$4000,16,FALSE)</f>
        <v>779912</v>
      </c>
    </row>
    <row r="373" spans="2:13" s="10" customFormat="1" ht="33" x14ac:dyDescent="0.2">
      <c r="B373" s="31">
        <v>358</v>
      </c>
      <c r="C373" s="37">
        <v>43194</v>
      </c>
      <c r="D373" s="44">
        <v>28979</v>
      </c>
      <c r="E373" s="11" t="s">
        <v>13</v>
      </c>
      <c r="F373" s="11">
        <v>0</v>
      </c>
      <c r="G373" s="11">
        <v>26840</v>
      </c>
      <c r="H373" s="21">
        <f t="shared" si="5"/>
        <v>759535411.12999976</v>
      </c>
      <c r="J373" s="10">
        <f>VLOOKUP(D373,[1]Sheet1!$A$2:$R$4000,1,FALSE)</f>
        <v>28979</v>
      </c>
      <c r="K373" s="10" t="str">
        <f>VLOOKUP(D373,[1]Sheet1!$A$2:$R$4000,4,FALSE)</f>
        <v>Libramiento 0206-01-01-0010-6213</v>
      </c>
      <c r="L373" s="49" t="str">
        <f>VLOOKUP(D373,[1]Sheet1!$A$2:$S$4000,5,FALSE)</f>
        <v>PAGO SUM. ALIM. ESC. JEE. CORRESP. AL MES DE OCTUBRE 2017, SEGUN FACT. NCF.: 00028, CARTA COMPROMISO NO. 01764, OC 6474.</v>
      </c>
      <c r="M373" s="53">
        <f>VLOOKUP(D373,[1]Sheet1!$A$2:$S$4000,16,FALSE)</f>
        <v>606584</v>
      </c>
    </row>
    <row r="374" spans="2:13" s="10" customFormat="1" ht="33" x14ac:dyDescent="0.2">
      <c r="B374" s="31">
        <v>359</v>
      </c>
      <c r="C374" s="37">
        <v>43194</v>
      </c>
      <c r="D374" s="44">
        <v>28979</v>
      </c>
      <c r="E374" s="11" t="s">
        <v>13</v>
      </c>
      <c r="F374" s="11">
        <v>0</v>
      </c>
      <c r="G374" s="11">
        <v>606584</v>
      </c>
      <c r="H374" s="21">
        <f t="shared" si="5"/>
        <v>758928827.12999976</v>
      </c>
      <c r="J374" s="10">
        <f>VLOOKUP(D374,[1]Sheet1!$A$2:$R$4000,1,FALSE)</f>
        <v>28979</v>
      </c>
      <c r="K374" s="10" t="str">
        <f>VLOOKUP(D374,[1]Sheet1!$A$2:$R$4000,4,FALSE)</f>
        <v>Libramiento 0206-01-01-0010-6213</v>
      </c>
      <c r="L374" s="49" t="str">
        <f>VLOOKUP(D374,[1]Sheet1!$A$2:$S$4000,5,FALSE)</f>
        <v>PAGO SUM. ALIM. ESC. JEE. CORRESP. AL MES DE OCTUBRE 2017, SEGUN FACT. NCF.: 00028, CARTA COMPROMISO NO. 01764, OC 6474.</v>
      </c>
      <c r="M374" s="53">
        <f>VLOOKUP(D374,[1]Sheet1!$A$2:$S$4000,16,FALSE)</f>
        <v>606584</v>
      </c>
    </row>
    <row r="375" spans="2:13" s="10" customFormat="1" ht="33" x14ac:dyDescent="0.2">
      <c r="B375" s="31">
        <v>360</v>
      </c>
      <c r="C375" s="37">
        <v>43194</v>
      </c>
      <c r="D375" s="44">
        <v>28988</v>
      </c>
      <c r="E375" s="11" t="s">
        <v>13</v>
      </c>
      <c r="F375" s="11">
        <v>0</v>
      </c>
      <c r="G375" s="11">
        <v>34176</v>
      </c>
      <c r="H375" s="21">
        <f t="shared" si="5"/>
        <v>758894651.12999976</v>
      </c>
      <c r="J375" s="10">
        <f>VLOOKUP(D375,[1]Sheet1!$A$2:$R$4000,1,FALSE)</f>
        <v>28988</v>
      </c>
      <c r="K375" s="10" t="str">
        <f>VLOOKUP(D375,[1]Sheet1!$A$2:$R$4000,4,FALSE)</f>
        <v>Libramiento 0206-01-01-0010-6466</v>
      </c>
      <c r="L375" s="49" t="str">
        <f>VLOOKUP(D375,[1]Sheet1!$A$2:$S$4000,5,FALSE)</f>
        <v>PAGO SUM. ALIM. ESC. JEE. CORRESP. AL MES DIC. 2017, SEGUN FACT. NCF.: 00015, CARTA COMPROMISO NO. 13584, OC 5984.</v>
      </c>
      <c r="M375" s="53">
        <f>VLOOKUP(D375,[1]Sheet1!$A$2:$S$4000,16,FALSE)</f>
        <v>772377.59999999998</v>
      </c>
    </row>
    <row r="376" spans="2:13" s="10" customFormat="1" ht="33" x14ac:dyDescent="0.2">
      <c r="B376" s="31">
        <v>361</v>
      </c>
      <c r="C376" s="37">
        <v>43194</v>
      </c>
      <c r="D376" s="44">
        <v>28988</v>
      </c>
      <c r="E376" s="11" t="s">
        <v>13</v>
      </c>
      <c r="F376" s="11">
        <v>0</v>
      </c>
      <c r="G376" s="11">
        <v>772377.59999999998</v>
      </c>
      <c r="H376" s="21">
        <f t="shared" si="5"/>
        <v>758122273.52999973</v>
      </c>
      <c r="J376" s="10">
        <f>VLOOKUP(D376,[1]Sheet1!$A$2:$R$4000,1,FALSE)</f>
        <v>28988</v>
      </c>
      <c r="K376" s="10" t="str">
        <f>VLOOKUP(D376,[1]Sheet1!$A$2:$R$4000,4,FALSE)</f>
        <v>Libramiento 0206-01-01-0010-6466</v>
      </c>
      <c r="L376" s="49" t="str">
        <f>VLOOKUP(D376,[1]Sheet1!$A$2:$S$4000,5,FALSE)</f>
        <v>PAGO SUM. ALIM. ESC. JEE. CORRESP. AL MES DIC. 2017, SEGUN FACT. NCF.: 00015, CARTA COMPROMISO NO. 13584, OC 5984.</v>
      </c>
      <c r="M376" s="53">
        <f>VLOOKUP(D376,[1]Sheet1!$A$2:$S$4000,16,FALSE)</f>
        <v>772377.59999999998</v>
      </c>
    </row>
    <row r="377" spans="2:13" s="10" customFormat="1" ht="49.5" x14ac:dyDescent="0.2">
      <c r="B377" s="31">
        <v>362</v>
      </c>
      <c r="C377" s="37">
        <v>43194</v>
      </c>
      <c r="D377" s="44">
        <v>28987</v>
      </c>
      <c r="E377" s="11" t="s">
        <v>13</v>
      </c>
      <c r="F377" s="11">
        <v>0</v>
      </c>
      <c r="G377" s="11">
        <v>56526</v>
      </c>
      <c r="H377" s="21">
        <f t="shared" si="5"/>
        <v>758065747.52999973</v>
      </c>
      <c r="J377" s="10">
        <f>VLOOKUP(D377,[1]Sheet1!$A$2:$R$4000,1,FALSE)</f>
        <v>28987</v>
      </c>
      <c r="K377" s="10" t="str">
        <f>VLOOKUP(D377,[1]Sheet1!$A$2:$R$4000,4,FALSE)</f>
        <v>Libramiento 0206-01-01-0010-6465</v>
      </c>
      <c r="L377" s="49" t="str">
        <f>VLOOKUP(D377,[1]Sheet1!$A$2:$S$4000,5,FALSE)</f>
        <v>PAGO A FAVOR DE BANCO AGRICOLA, CEDIDO POR SUPPLY SCHOOL MOREL OVIEDO SRL, MEDIANTE ACTO No.808 D/F 06/10/17. POR SUM. ALIM. ESC. JEE., MES DE DICIEMBRE 2017, S/FACT. NCF.: 00335, CARTA COMPR. 00484, 00475, 00472, 00494, 06357, 00463, 00471, 00474. OC 5629.</v>
      </c>
      <c r="M377" s="53">
        <f>VLOOKUP(D377,[1]Sheet1!$A$2:$S$4000,16,FALSE)</f>
        <v>1277487.6000000001</v>
      </c>
    </row>
    <row r="378" spans="2:13" s="10" customFormat="1" ht="49.5" x14ac:dyDescent="0.2">
      <c r="B378" s="31">
        <v>363</v>
      </c>
      <c r="C378" s="37">
        <v>43194</v>
      </c>
      <c r="D378" s="44">
        <v>28987</v>
      </c>
      <c r="E378" s="11" t="s">
        <v>13</v>
      </c>
      <c r="F378" s="11">
        <v>0</v>
      </c>
      <c r="G378" s="11">
        <v>1277487.6000000001</v>
      </c>
      <c r="H378" s="21">
        <f t="shared" si="5"/>
        <v>756788259.92999971</v>
      </c>
      <c r="J378" s="10">
        <f>VLOOKUP(D378,[1]Sheet1!$A$2:$R$4000,1,FALSE)</f>
        <v>28987</v>
      </c>
      <c r="K378" s="10" t="str">
        <f>VLOOKUP(D378,[1]Sheet1!$A$2:$R$4000,4,FALSE)</f>
        <v>Libramiento 0206-01-01-0010-6465</v>
      </c>
      <c r="L378" s="49" t="str">
        <f>VLOOKUP(D378,[1]Sheet1!$A$2:$S$4000,5,FALSE)</f>
        <v>PAGO A FAVOR DE BANCO AGRICOLA, CEDIDO POR SUPPLY SCHOOL MOREL OVIEDO SRL, MEDIANTE ACTO No.808 D/F 06/10/17. POR SUM. ALIM. ESC. JEE., MES DE DICIEMBRE 2017, S/FACT. NCF.: 00335, CARTA COMPR. 00484, 00475, 00472, 00494, 06357, 00463, 00471, 00474. OC 5629.</v>
      </c>
      <c r="M378" s="53">
        <f>VLOOKUP(D378,[1]Sheet1!$A$2:$S$4000,16,FALSE)</f>
        <v>1277487.6000000001</v>
      </c>
    </row>
    <row r="379" spans="2:13" s="10" customFormat="1" ht="49.5" x14ac:dyDescent="0.2">
      <c r="B379" s="31">
        <v>364</v>
      </c>
      <c r="C379" s="37">
        <v>43194</v>
      </c>
      <c r="D379" s="44">
        <v>28986</v>
      </c>
      <c r="E379" s="11" t="s">
        <v>13</v>
      </c>
      <c r="F379" s="11">
        <v>0</v>
      </c>
      <c r="G379" s="11">
        <v>189336</v>
      </c>
      <c r="H379" s="21">
        <f t="shared" si="5"/>
        <v>756598923.92999971</v>
      </c>
      <c r="J379" s="10">
        <f>VLOOKUP(D379,[1]Sheet1!$A$2:$R$4000,1,FALSE)</f>
        <v>28986</v>
      </c>
      <c r="K379" s="10" t="str">
        <f>VLOOKUP(D379,[1]Sheet1!$A$2:$R$4000,4,FALSE)</f>
        <v>Libramiento 0206-01-01-0010-6437</v>
      </c>
      <c r="L379" s="49" t="str">
        <f>VLOOKUP(D379,[1]Sheet1!$A$2:$S$4000,5,FALSE)</f>
        <v>PAGO A FAVOR DE COOPROHARINA, CEDIDO POR MAGALYS MEDRANO LORENZO MEDIANTE ACTO NO.031 D/F 09/01/18, POR SUM. DE ALIM. ESC. JEE. CORRESP. AL MES DE NOVIEMBRE/17, S/FACT. 00172. CARTAS COMPROMISO 00533 Y 15595. OC 5655.</v>
      </c>
      <c r="M379" s="53">
        <f>VLOOKUP(D379,[1]Sheet1!$A$2:$S$4000,16,FALSE)</f>
        <v>782040</v>
      </c>
    </row>
    <row r="380" spans="2:13" s="10" customFormat="1" ht="49.5" x14ac:dyDescent="0.2">
      <c r="B380" s="31">
        <v>365</v>
      </c>
      <c r="C380" s="37">
        <v>43194</v>
      </c>
      <c r="D380" s="44">
        <v>28986</v>
      </c>
      <c r="E380" s="11" t="s">
        <v>13</v>
      </c>
      <c r="F380" s="11">
        <v>0</v>
      </c>
      <c r="G380" s="11">
        <v>782040</v>
      </c>
      <c r="H380" s="21">
        <f t="shared" si="5"/>
        <v>755816883.92999971</v>
      </c>
      <c r="J380" s="10">
        <f>VLOOKUP(D380,[1]Sheet1!$A$2:$R$4000,1,FALSE)</f>
        <v>28986</v>
      </c>
      <c r="K380" s="10" t="str">
        <f>VLOOKUP(D380,[1]Sheet1!$A$2:$R$4000,4,FALSE)</f>
        <v>Libramiento 0206-01-01-0010-6437</v>
      </c>
      <c r="L380" s="49" t="str">
        <f>VLOOKUP(D380,[1]Sheet1!$A$2:$S$4000,5,FALSE)</f>
        <v>PAGO A FAVOR DE COOPROHARINA, CEDIDO POR MAGALYS MEDRANO LORENZO MEDIANTE ACTO NO.031 D/F 09/01/18, POR SUM. DE ALIM. ESC. JEE. CORRESP. AL MES DE NOVIEMBRE/17, S/FACT. 00172. CARTAS COMPROMISO 00533 Y 15595. OC 5655.</v>
      </c>
      <c r="M380" s="53">
        <f>VLOOKUP(D380,[1]Sheet1!$A$2:$S$4000,16,FALSE)</f>
        <v>782040</v>
      </c>
    </row>
    <row r="381" spans="2:13" s="10" customFormat="1" ht="33" x14ac:dyDescent="0.2">
      <c r="B381" s="31">
        <v>366</v>
      </c>
      <c r="C381" s="37">
        <v>43194</v>
      </c>
      <c r="D381" s="44">
        <v>29090</v>
      </c>
      <c r="E381" s="11" t="s">
        <v>13</v>
      </c>
      <c r="F381" s="11">
        <v>0</v>
      </c>
      <c r="G381" s="11">
        <v>104144</v>
      </c>
      <c r="H381" s="21">
        <f t="shared" si="5"/>
        <v>755712739.92999971</v>
      </c>
      <c r="J381" s="10">
        <f>VLOOKUP(D381,[1]Sheet1!$A$2:$R$4000,1,FALSE)</f>
        <v>29090</v>
      </c>
      <c r="K381" s="10" t="str">
        <f>VLOOKUP(D381,[1]Sheet1!$A$2:$R$4000,4,FALSE)</f>
        <v>Libramiento 0206-01-01-0010-6545</v>
      </c>
      <c r="L381" s="49" t="str">
        <f>VLOOKUP(D381,[1]Sheet1!$A$2:$S$4000,5,FALSE)</f>
        <v>PAGO SUM. ALIM. ESC. JEE. CORRESP. AL MES DIC. 2017, SEGUN FACT. NCF.: 00017 CARTA COMPROMISO NO. 1101, 1098, OC 6711</v>
      </c>
      <c r="M381" s="53">
        <f>VLOOKUP(D381,[1]Sheet1!$A$2:$S$4000,16,FALSE)</f>
        <v>81504</v>
      </c>
    </row>
    <row r="382" spans="2:13" s="10" customFormat="1" ht="33" x14ac:dyDescent="0.2">
      <c r="B382" s="31">
        <v>367</v>
      </c>
      <c r="C382" s="37">
        <v>43194</v>
      </c>
      <c r="D382" s="44">
        <v>29090</v>
      </c>
      <c r="E382" s="11" t="s">
        <v>13</v>
      </c>
      <c r="F382" s="11">
        <v>0</v>
      </c>
      <c r="G382" s="11">
        <v>430160</v>
      </c>
      <c r="H382" s="21">
        <f t="shared" si="5"/>
        <v>755282579.92999971</v>
      </c>
      <c r="J382" s="10">
        <f>VLOOKUP(D382,[1]Sheet1!$A$2:$R$4000,1,FALSE)</f>
        <v>29090</v>
      </c>
      <c r="K382" s="10" t="str">
        <f>VLOOKUP(D382,[1]Sheet1!$A$2:$R$4000,4,FALSE)</f>
        <v>Libramiento 0206-01-01-0010-6545</v>
      </c>
      <c r="L382" s="49" t="str">
        <f>VLOOKUP(D382,[1]Sheet1!$A$2:$S$4000,5,FALSE)</f>
        <v>PAGO SUM. ALIM. ESC. JEE. CORRESP. AL MES DIC. 2017, SEGUN FACT. NCF.: 00017 CARTA COMPROMISO NO. 1101, 1098, OC 6711</v>
      </c>
      <c r="M382" s="53">
        <f>VLOOKUP(D382,[1]Sheet1!$A$2:$S$4000,16,FALSE)</f>
        <v>81504</v>
      </c>
    </row>
    <row r="383" spans="2:13" s="10" customFormat="1" ht="49.5" x14ac:dyDescent="0.2">
      <c r="B383" s="31">
        <v>368</v>
      </c>
      <c r="C383" s="37">
        <v>43194</v>
      </c>
      <c r="D383" s="44">
        <v>29094</v>
      </c>
      <c r="E383" s="11" t="s">
        <v>13</v>
      </c>
      <c r="F383" s="11">
        <v>0</v>
      </c>
      <c r="G383" s="11">
        <v>159399.20000000001</v>
      </c>
      <c r="H383" s="21">
        <f t="shared" si="5"/>
        <v>755123180.72999966</v>
      </c>
      <c r="J383" s="10">
        <f>VLOOKUP(D383,[1]Sheet1!$A$2:$R$4000,1,FALSE)</f>
        <v>29094</v>
      </c>
      <c r="K383" s="10" t="str">
        <f>VLOOKUP(D383,[1]Sheet1!$A$2:$R$4000,4,FALSE)</f>
        <v>Libramiento 0206-01-01-0010-6476</v>
      </c>
      <c r="L383" s="49" t="str">
        <f>VLOOKUP(D383,[1]Sheet1!$A$2:$S$4000,5,FALSE)</f>
        <v>PAGO AL BCO AGRIC., CEDIDO POR WILLIAM DE JESUS RODRIGUEZ, S/ACTO NO.1406 D/F 15/09/17, POR SUM. DE ALIM.ESC.JEE, MES DE DIC/17, S/FACT.00541. CARTAS C.NO. 04373, 04293, 04311 Y 04326. OC 5918</v>
      </c>
      <c r="M383" s="53">
        <f>VLOOKUP(D383,[1]Sheet1!$A$2:$S$4000,16,FALSE)</f>
        <v>124747.2</v>
      </c>
    </row>
    <row r="384" spans="2:13" s="10" customFormat="1" ht="49.5" x14ac:dyDescent="0.2">
      <c r="B384" s="31">
        <v>369</v>
      </c>
      <c r="C384" s="37">
        <v>43194</v>
      </c>
      <c r="D384" s="44">
        <v>29094</v>
      </c>
      <c r="E384" s="11" t="s">
        <v>13</v>
      </c>
      <c r="F384" s="11">
        <v>0</v>
      </c>
      <c r="G384" s="11">
        <v>658388</v>
      </c>
      <c r="H384" s="21">
        <f t="shared" si="5"/>
        <v>754464792.72999966</v>
      </c>
      <c r="J384" s="10">
        <f>VLOOKUP(D384,[1]Sheet1!$A$2:$R$4000,1,FALSE)</f>
        <v>29094</v>
      </c>
      <c r="K384" s="10" t="str">
        <f>VLOOKUP(D384,[1]Sheet1!$A$2:$R$4000,4,FALSE)</f>
        <v>Libramiento 0206-01-01-0010-6476</v>
      </c>
      <c r="L384" s="49" t="str">
        <f>VLOOKUP(D384,[1]Sheet1!$A$2:$S$4000,5,FALSE)</f>
        <v>PAGO AL BCO AGRIC., CEDIDO POR WILLIAM DE JESUS RODRIGUEZ, S/ACTO NO.1406 D/F 15/09/17, POR SUM. DE ALIM.ESC.JEE, MES DE DIC/17, S/FACT.00541. CARTAS C.NO. 04373, 04293, 04311 Y 04326. OC 5918</v>
      </c>
      <c r="M384" s="53">
        <f>VLOOKUP(D384,[1]Sheet1!$A$2:$S$4000,16,FALSE)</f>
        <v>124747.2</v>
      </c>
    </row>
    <row r="385" spans="2:13" s="10" customFormat="1" ht="49.5" x14ac:dyDescent="0.2">
      <c r="B385" s="31">
        <v>370</v>
      </c>
      <c r="C385" s="37">
        <v>43194</v>
      </c>
      <c r="D385" s="44">
        <v>29095</v>
      </c>
      <c r="E385" s="11" t="s">
        <v>13</v>
      </c>
      <c r="F385" s="11">
        <v>0</v>
      </c>
      <c r="G385" s="11">
        <v>37204.800000000003</v>
      </c>
      <c r="H385" s="21">
        <f t="shared" si="5"/>
        <v>754427587.92999971</v>
      </c>
      <c r="J385" s="10">
        <f>VLOOKUP(D385,[1]Sheet1!$A$2:$R$4000,1,FALSE)</f>
        <v>29095</v>
      </c>
      <c r="K385" s="10" t="str">
        <f>VLOOKUP(D385,[1]Sheet1!$A$2:$R$4000,4,FALSE)</f>
        <v>Libramiento 0206-01-01-0010-6535</v>
      </c>
      <c r="L385" s="49" t="str">
        <f>VLOOKUP(D385,[1]Sheet1!$A$2:$S$4000,5,FALSE)</f>
        <v>PAGO A FAVOR DE BANCO AGRICOLA, CEDIDO POR CANDI JORAINI SUERO FELIZ MEDIANTE ACTO NO.677 D/F 14/09/17, POR SUM. DE ALIM. ESC. JEE. CORRESP. AL MES DE DICIEMBRE 2017, S/FACT. 00015. CARTA COMPROMISO 07515. OC 5661.</v>
      </c>
      <c r="M385" s="53">
        <f>VLOOKUP(D385,[1]Sheet1!$A$2:$S$4000,16,FALSE)</f>
        <v>8088</v>
      </c>
    </row>
    <row r="386" spans="2:13" s="10" customFormat="1" ht="49.5" x14ac:dyDescent="0.2">
      <c r="B386" s="31">
        <v>371</v>
      </c>
      <c r="C386" s="37">
        <v>43194</v>
      </c>
      <c r="D386" s="44">
        <v>29095</v>
      </c>
      <c r="E386" s="11" t="s">
        <v>13</v>
      </c>
      <c r="F386" s="11">
        <v>0</v>
      </c>
      <c r="G386" s="11">
        <v>153672</v>
      </c>
      <c r="H386" s="21">
        <f t="shared" si="5"/>
        <v>754273915.92999971</v>
      </c>
      <c r="J386" s="10">
        <f>VLOOKUP(D386,[1]Sheet1!$A$2:$R$4000,1,FALSE)</f>
        <v>29095</v>
      </c>
      <c r="K386" s="10" t="str">
        <f>VLOOKUP(D386,[1]Sheet1!$A$2:$R$4000,4,FALSE)</f>
        <v>Libramiento 0206-01-01-0010-6535</v>
      </c>
      <c r="L386" s="49" t="str">
        <f>VLOOKUP(D386,[1]Sheet1!$A$2:$S$4000,5,FALSE)</f>
        <v>PAGO A FAVOR DE BANCO AGRICOLA, CEDIDO POR CANDI JORAINI SUERO FELIZ MEDIANTE ACTO NO.677 D/F 14/09/17, POR SUM. DE ALIM. ESC. JEE. CORRESP. AL MES DE DICIEMBRE 2017, S/FACT. 00015. CARTA COMPROMISO 07515. OC 5661.</v>
      </c>
      <c r="M386" s="53">
        <f>VLOOKUP(D386,[1]Sheet1!$A$2:$S$4000,16,FALSE)</f>
        <v>8088</v>
      </c>
    </row>
    <row r="387" spans="2:13" s="10" customFormat="1" ht="49.5" x14ac:dyDescent="0.2">
      <c r="B387" s="31">
        <v>372</v>
      </c>
      <c r="C387" s="37">
        <v>43194</v>
      </c>
      <c r="D387" s="44">
        <v>29096</v>
      </c>
      <c r="E387" s="11" t="s">
        <v>13</v>
      </c>
      <c r="F387" s="11">
        <v>0</v>
      </c>
      <c r="G387" s="11">
        <v>492586.4</v>
      </c>
      <c r="H387" s="21">
        <f t="shared" si="5"/>
        <v>753781329.52999973</v>
      </c>
      <c r="J387" s="10">
        <f>VLOOKUP(D387,[1]Sheet1!$A$2:$R$4000,1,FALSE)</f>
        <v>29096</v>
      </c>
      <c r="K387" s="10" t="str">
        <f>VLOOKUP(D387,[1]Sheet1!$A$2:$R$4000,4,FALSE)</f>
        <v>Libramiento 0206-01-01-0010-6536</v>
      </c>
      <c r="L387" s="49" t="str">
        <f>VLOOKUP(D387,[1]Sheet1!$A$2:$S$4000,5,FALSE)</f>
        <v>PAGO SUM. ALIM. ESC. JEE. CORRESP. A LOS MESES DE NOVIEMBRE Y DICIEMBRE 2017, SEGUN FACT. NCF.: 00636 Y 00628, CARTA COMPROMISO NO. 02069,02079, 02101, 02082, 02067, 02068, 02070 07323, 02210, 07338, 02084, 11646, 02203 OC 6159.</v>
      </c>
      <c r="M387" s="53">
        <f>VLOOKUP(D387,[1]Sheet1!$A$2:$S$4000,16,FALSE)</f>
        <v>2034596</v>
      </c>
    </row>
    <row r="388" spans="2:13" s="10" customFormat="1" ht="49.5" x14ac:dyDescent="0.2">
      <c r="B388" s="31">
        <v>373</v>
      </c>
      <c r="C388" s="37">
        <v>43194</v>
      </c>
      <c r="D388" s="44">
        <v>29096</v>
      </c>
      <c r="E388" s="11" t="s">
        <v>13</v>
      </c>
      <c r="F388" s="11">
        <v>0</v>
      </c>
      <c r="G388" s="11">
        <v>2034596</v>
      </c>
      <c r="H388" s="21">
        <f t="shared" si="5"/>
        <v>751746733.52999973</v>
      </c>
      <c r="J388" s="10">
        <f>VLOOKUP(D388,[1]Sheet1!$A$2:$R$4000,1,FALSE)</f>
        <v>29096</v>
      </c>
      <c r="K388" s="10" t="str">
        <f>VLOOKUP(D388,[1]Sheet1!$A$2:$R$4000,4,FALSE)</f>
        <v>Libramiento 0206-01-01-0010-6536</v>
      </c>
      <c r="L388" s="49" t="str">
        <f>VLOOKUP(D388,[1]Sheet1!$A$2:$S$4000,5,FALSE)</f>
        <v>PAGO SUM. ALIM. ESC. JEE. CORRESP. A LOS MESES DE NOVIEMBRE Y DICIEMBRE 2017, SEGUN FACT. NCF.: 00636 Y 00628, CARTA COMPROMISO NO. 02069,02079, 02101, 02082, 02067, 02068, 02070 07323, 02210, 07338, 02084, 11646, 02203 OC 6159.</v>
      </c>
      <c r="M388" s="53">
        <f>VLOOKUP(D388,[1]Sheet1!$A$2:$S$4000,16,FALSE)</f>
        <v>2034596</v>
      </c>
    </row>
    <row r="389" spans="2:13" s="10" customFormat="1" ht="33" x14ac:dyDescent="0.2">
      <c r="B389" s="31">
        <v>374</v>
      </c>
      <c r="C389" s="37">
        <v>43194</v>
      </c>
      <c r="D389" s="44">
        <v>29203</v>
      </c>
      <c r="E389" s="11" t="s">
        <v>13</v>
      </c>
      <c r="F389" s="11">
        <v>0</v>
      </c>
      <c r="G389" s="11">
        <v>32318</v>
      </c>
      <c r="H389" s="21">
        <f t="shared" si="5"/>
        <v>751714415.52999973</v>
      </c>
      <c r="J389" s="10">
        <f>VLOOKUP(D389,[1]Sheet1!$A$2:$R$4000,1,FALSE)</f>
        <v>29203</v>
      </c>
      <c r="K389" s="10" t="str">
        <f>VLOOKUP(D389,[1]Sheet1!$A$2:$R$4000,4,FALSE)</f>
        <v>Libramiento 0206-01-01-0010-6377</v>
      </c>
      <c r="L389" s="49" t="str">
        <f>VLOOKUP(D389,[1]Sheet1!$A$2:$S$4000,5,FALSE)</f>
        <v>PAGO SUM. ALIM. ESC. JEE MES DE DIC/2017, S/FACT. NCF.: 00097, CARTA COMPROMISO NO. 04231, 04251, 04252, 04234, 04196, 08932, OC 5890</v>
      </c>
      <c r="M389" s="53">
        <f>VLOOKUP(D389,[1]Sheet1!$A$2:$S$4000,16,FALSE)</f>
        <v>32318</v>
      </c>
    </row>
    <row r="390" spans="2:13" s="10" customFormat="1" ht="33" x14ac:dyDescent="0.2">
      <c r="B390" s="31">
        <v>375</v>
      </c>
      <c r="C390" s="37">
        <v>43194</v>
      </c>
      <c r="D390" s="44">
        <v>29203</v>
      </c>
      <c r="E390" s="11" t="s">
        <v>13</v>
      </c>
      <c r="F390" s="11">
        <v>0</v>
      </c>
      <c r="G390" s="11">
        <v>730386.8</v>
      </c>
      <c r="H390" s="21">
        <f t="shared" si="5"/>
        <v>750984028.72999978</v>
      </c>
      <c r="J390" s="10">
        <f>VLOOKUP(D390,[1]Sheet1!$A$2:$R$4000,1,FALSE)</f>
        <v>29203</v>
      </c>
      <c r="K390" s="10" t="str">
        <f>VLOOKUP(D390,[1]Sheet1!$A$2:$R$4000,4,FALSE)</f>
        <v>Libramiento 0206-01-01-0010-6377</v>
      </c>
      <c r="L390" s="49" t="str">
        <f>VLOOKUP(D390,[1]Sheet1!$A$2:$S$4000,5,FALSE)</f>
        <v>PAGO SUM. ALIM. ESC. JEE MES DE DIC/2017, S/FACT. NCF.: 00097, CARTA COMPROMISO NO. 04231, 04251, 04252, 04234, 04196, 08932, OC 5890</v>
      </c>
      <c r="M390" s="53">
        <f>VLOOKUP(D390,[1]Sheet1!$A$2:$S$4000,16,FALSE)</f>
        <v>32318</v>
      </c>
    </row>
    <row r="391" spans="2:13" s="10" customFormat="1" ht="33" x14ac:dyDescent="0.2">
      <c r="B391" s="31">
        <v>376</v>
      </c>
      <c r="C391" s="37">
        <v>43194</v>
      </c>
      <c r="D391" s="44">
        <v>29207</v>
      </c>
      <c r="E391" s="11" t="s">
        <v>13</v>
      </c>
      <c r="F391" s="11">
        <v>0</v>
      </c>
      <c r="G391" s="11">
        <v>37520</v>
      </c>
      <c r="H391" s="21">
        <f t="shared" si="5"/>
        <v>750946508.72999978</v>
      </c>
      <c r="J391" s="10">
        <f>VLOOKUP(D391,[1]Sheet1!$A$2:$R$4000,1,FALSE)</f>
        <v>29207</v>
      </c>
      <c r="K391" s="10" t="str">
        <f>VLOOKUP(D391,[1]Sheet1!$A$2:$R$4000,4,FALSE)</f>
        <v>Libramiento 0206-01-01-0010-6453</v>
      </c>
      <c r="L391" s="49" t="str">
        <f>VLOOKUP(D391,[1]Sheet1!$A$2:$S$4000,5,FALSE)</f>
        <v>PAGO SUM. ALIM. ESC. JEE. CORRESP. AL MES DIC. 2017, SEGUN FACT. NCF.: 00016, CARTA COMPROMISO NO. 04149, 03990 Y 12169, OC 5869</v>
      </c>
      <c r="M391" s="53">
        <f>VLOOKUP(D391,[1]Sheet1!$A$2:$S$4000,16,FALSE)</f>
        <v>847952</v>
      </c>
    </row>
    <row r="392" spans="2:13" s="10" customFormat="1" ht="33" x14ac:dyDescent="0.2">
      <c r="B392" s="31">
        <v>377</v>
      </c>
      <c r="C392" s="37">
        <v>43194</v>
      </c>
      <c r="D392" s="44">
        <v>29207</v>
      </c>
      <c r="E392" s="11" t="s">
        <v>13</v>
      </c>
      <c r="F392" s="11">
        <v>0</v>
      </c>
      <c r="G392" s="11">
        <v>847952</v>
      </c>
      <c r="H392" s="21">
        <f t="shared" si="5"/>
        <v>750098556.72999978</v>
      </c>
      <c r="J392" s="10">
        <f>VLOOKUP(D392,[1]Sheet1!$A$2:$R$4000,1,FALSE)</f>
        <v>29207</v>
      </c>
      <c r="K392" s="10" t="str">
        <f>VLOOKUP(D392,[1]Sheet1!$A$2:$R$4000,4,FALSE)</f>
        <v>Libramiento 0206-01-01-0010-6453</v>
      </c>
      <c r="L392" s="49" t="str">
        <f>VLOOKUP(D392,[1]Sheet1!$A$2:$S$4000,5,FALSE)</f>
        <v>PAGO SUM. ALIM. ESC. JEE. CORRESP. AL MES DIC. 2017, SEGUN FACT. NCF.: 00016, CARTA COMPROMISO NO. 04149, 03990 Y 12169, OC 5869</v>
      </c>
      <c r="M392" s="53">
        <f>VLOOKUP(D392,[1]Sheet1!$A$2:$S$4000,16,FALSE)</f>
        <v>847952</v>
      </c>
    </row>
    <row r="393" spans="2:13" s="10" customFormat="1" ht="33" x14ac:dyDescent="0.2">
      <c r="B393" s="31">
        <v>378</v>
      </c>
      <c r="C393" s="37">
        <v>43194</v>
      </c>
      <c r="D393" s="44">
        <v>29206</v>
      </c>
      <c r="E393" s="11" t="s">
        <v>13</v>
      </c>
      <c r="F393" s="11">
        <v>0</v>
      </c>
      <c r="G393" s="11">
        <v>17361.150000000001</v>
      </c>
      <c r="H393" s="21">
        <f t="shared" si="5"/>
        <v>750081195.5799998</v>
      </c>
      <c r="J393" s="10">
        <f>VLOOKUP(D393,[1]Sheet1!$A$2:$R$4000,1,FALSE)</f>
        <v>29206</v>
      </c>
      <c r="K393" s="10" t="str">
        <f>VLOOKUP(D393,[1]Sheet1!$A$2:$R$4000,4,FALSE)</f>
        <v>Libramiento 0206-01-01-0010-6452</v>
      </c>
      <c r="L393" s="49" t="str">
        <f>VLOOKUP(D393,[1]Sheet1!$A$2:$S$4000,5,FALSE)</f>
        <v>PRIMER PAGO DEL 20% DE ANTICIPO AL CONT. NO. 494/2017, DEL PAE-REAL PERIODO ESCOLAR 2017-2018, SEGUN OC. 6138, FACT. NCF: 00164,</v>
      </c>
      <c r="M393" s="53">
        <f>VLOOKUP(D393,[1]Sheet1!$A$2:$S$4000,16,FALSE)</f>
        <v>17361.150000000001</v>
      </c>
    </row>
    <row r="394" spans="2:13" s="10" customFormat="1" ht="33" x14ac:dyDescent="0.2">
      <c r="B394" s="31">
        <v>379</v>
      </c>
      <c r="C394" s="37">
        <v>43194</v>
      </c>
      <c r="D394" s="44">
        <v>29206</v>
      </c>
      <c r="E394" s="11" t="s">
        <v>13</v>
      </c>
      <c r="F394" s="11">
        <v>0</v>
      </c>
      <c r="G394" s="11">
        <v>348279.99</v>
      </c>
      <c r="H394" s="21">
        <f t="shared" si="5"/>
        <v>749732915.58999979</v>
      </c>
      <c r="J394" s="10">
        <f>VLOOKUP(D394,[1]Sheet1!$A$2:$R$4000,1,FALSE)</f>
        <v>29206</v>
      </c>
      <c r="K394" s="10" t="str">
        <f>VLOOKUP(D394,[1]Sheet1!$A$2:$R$4000,4,FALSE)</f>
        <v>Libramiento 0206-01-01-0010-6452</v>
      </c>
      <c r="L394" s="49" t="str">
        <f>VLOOKUP(D394,[1]Sheet1!$A$2:$S$4000,5,FALSE)</f>
        <v>PRIMER PAGO DEL 20% DE ANTICIPO AL CONT. NO. 494/2017, DEL PAE-REAL PERIODO ESCOLAR 2017-2018, SEGUN OC. 6138, FACT. NCF: 00164,</v>
      </c>
      <c r="M394" s="53">
        <f>VLOOKUP(D394,[1]Sheet1!$A$2:$S$4000,16,FALSE)</f>
        <v>17361.150000000001</v>
      </c>
    </row>
    <row r="395" spans="2:13" s="10" customFormat="1" ht="49.5" x14ac:dyDescent="0.2">
      <c r="B395" s="31">
        <v>380</v>
      </c>
      <c r="C395" s="37">
        <v>43194</v>
      </c>
      <c r="D395" s="44">
        <v>29204</v>
      </c>
      <c r="E395" s="11" t="s">
        <v>13</v>
      </c>
      <c r="F395" s="11">
        <v>0</v>
      </c>
      <c r="G395" s="11">
        <v>782542.8</v>
      </c>
      <c r="H395" s="21">
        <f t="shared" si="5"/>
        <v>748950372.78999984</v>
      </c>
      <c r="J395" s="10">
        <f>VLOOKUP(D395,[1]Sheet1!$A$2:$R$4000,1,FALSE)</f>
        <v>29204</v>
      </c>
      <c r="K395" s="10" t="str">
        <f>VLOOKUP(D395,[1]Sheet1!$A$2:$R$4000,4,FALSE)</f>
        <v>Libramiento 0206-01-01-0010-6419</v>
      </c>
      <c r="L395" s="49" t="str">
        <f>VLOOKUP(D395,[1]Sheet1!$A$2:$S$4000,5,FALSE)</f>
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</c>
      <c r="M395" s="53">
        <f>VLOOKUP(D395,[1]Sheet1!$A$2:$S$4000,16,FALSE)</f>
        <v>3232242</v>
      </c>
    </row>
    <row r="396" spans="2:13" s="10" customFormat="1" ht="49.5" x14ac:dyDescent="0.2">
      <c r="B396" s="31">
        <v>381</v>
      </c>
      <c r="C396" s="37">
        <v>43194</v>
      </c>
      <c r="D396" s="44">
        <v>29204</v>
      </c>
      <c r="E396" s="11" t="s">
        <v>13</v>
      </c>
      <c r="F396" s="11">
        <v>0</v>
      </c>
      <c r="G396" s="11">
        <v>3232242</v>
      </c>
      <c r="H396" s="21">
        <f t="shared" si="5"/>
        <v>745718130.78999984</v>
      </c>
      <c r="J396" s="10">
        <f>VLOOKUP(D396,[1]Sheet1!$A$2:$R$4000,1,FALSE)</f>
        <v>29204</v>
      </c>
      <c r="K396" s="10" t="str">
        <f>VLOOKUP(D396,[1]Sheet1!$A$2:$R$4000,4,FALSE)</f>
        <v>Libramiento 0206-01-01-0010-6419</v>
      </c>
      <c r="L396" s="49" t="str">
        <f>VLOOKUP(D396,[1]Sheet1!$A$2:$S$4000,5,FALSE)</f>
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</c>
      <c r="M396" s="53">
        <f>VLOOKUP(D396,[1]Sheet1!$A$2:$S$4000,16,FALSE)</f>
        <v>3232242</v>
      </c>
    </row>
    <row r="397" spans="2:13" s="10" customFormat="1" ht="33" x14ac:dyDescent="0.2">
      <c r="B397" s="31">
        <v>382</v>
      </c>
      <c r="C397" s="37">
        <v>43194</v>
      </c>
      <c r="D397" s="44">
        <v>29201</v>
      </c>
      <c r="E397" s="11" t="s">
        <v>13</v>
      </c>
      <c r="F397" s="11">
        <v>0</v>
      </c>
      <c r="G397" s="11">
        <v>502044</v>
      </c>
      <c r="H397" s="21">
        <f t="shared" si="5"/>
        <v>745216086.78999984</v>
      </c>
      <c r="J397" s="10">
        <f>VLOOKUP(D397,[1]Sheet1!$A$2:$R$4000,1,FALSE)</f>
        <v>29201</v>
      </c>
      <c r="K397" s="10" t="str">
        <f>VLOOKUP(D397,[1]Sheet1!$A$2:$R$4000,4,FALSE)</f>
        <v>Libramiento 0206-01-01-0010-6333</v>
      </c>
      <c r="L397" s="49" t="str">
        <f>VLOOKUP(D397,[1]Sheet1!$A$2:$S$4000,5,FALSE)</f>
        <v>PAGO SUM. ALIM. ESC. JEE. CORRESP. A OCTUBRE, NOVIEMBRE Y DICIEMBRE/2017, SEGUN FACTS. NCF: 00001, 00002, 00003, CARTA COMPROMISO 08976, OC. 7173</v>
      </c>
      <c r="M397" s="53">
        <f>VLOOKUP(D397,[1]Sheet1!$A$2:$S$4000,16,FALSE)</f>
        <v>2073660</v>
      </c>
    </row>
    <row r="398" spans="2:13" s="10" customFormat="1" ht="33" x14ac:dyDescent="0.2">
      <c r="B398" s="31">
        <v>383</v>
      </c>
      <c r="C398" s="37">
        <v>43194</v>
      </c>
      <c r="D398" s="44">
        <v>29201</v>
      </c>
      <c r="E398" s="11" t="s">
        <v>13</v>
      </c>
      <c r="F398" s="11">
        <v>0</v>
      </c>
      <c r="G398" s="11">
        <v>2073660</v>
      </c>
      <c r="H398" s="21">
        <f t="shared" si="5"/>
        <v>743142426.78999984</v>
      </c>
      <c r="J398" s="10">
        <f>VLOOKUP(D398,[1]Sheet1!$A$2:$R$4000,1,FALSE)</f>
        <v>29201</v>
      </c>
      <c r="K398" s="10" t="str">
        <f>VLOOKUP(D398,[1]Sheet1!$A$2:$R$4000,4,FALSE)</f>
        <v>Libramiento 0206-01-01-0010-6333</v>
      </c>
      <c r="L398" s="49" t="str">
        <f>VLOOKUP(D398,[1]Sheet1!$A$2:$S$4000,5,FALSE)</f>
        <v>PAGO SUM. ALIM. ESC. JEE. CORRESP. A OCTUBRE, NOVIEMBRE Y DICIEMBRE/2017, SEGUN FACTS. NCF: 00001, 00002, 00003, CARTA COMPROMISO 08976, OC. 7173</v>
      </c>
      <c r="M398" s="53">
        <f>VLOOKUP(D398,[1]Sheet1!$A$2:$S$4000,16,FALSE)</f>
        <v>2073660</v>
      </c>
    </row>
    <row r="399" spans="2:13" s="10" customFormat="1" ht="49.5" x14ac:dyDescent="0.2">
      <c r="B399" s="31">
        <v>384</v>
      </c>
      <c r="C399" s="37">
        <v>43194</v>
      </c>
      <c r="D399" s="44">
        <v>29210</v>
      </c>
      <c r="E399" s="11" t="s">
        <v>13</v>
      </c>
      <c r="F399" s="11">
        <v>0</v>
      </c>
      <c r="G399" s="11">
        <v>119011.2</v>
      </c>
      <c r="H399" s="21">
        <f t="shared" si="5"/>
        <v>743023415.58999979</v>
      </c>
      <c r="J399" s="10">
        <f>VLOOKUP(D399,[1]Sheet1!$A$2:$R$4000,1,FALSE)</f>
        <v>29210</v>
      </c>
      <c r="K399" s="10" t="str">
        <f>VLOOKUP(D399,[1]Sheet1!$A$2:$R$4000,4,FALSE)</f>
        <v>Libramiento 0206-01-01-0010-6601</v>
      </c>
      <c r="L399" s="49" t="str">
        <f>VLOOKUP(D399,[1]Sheet1!$A$2:$S$4000,5,FALSE)</f>
        <v>P/A BCO AGRIC. CEDIDO POR AMABLE REYES VALERIO,ACTO NO.859 D/F 16/10/17, C. C.NO.09686, 09090, 04473,04467,04480, 04490, 04448, 14439, Y A AMABLE REYES VALERIO, C.C. NO.15369, POR SUM. DE ALIM.ESC.JEE. AL MES DE DIC/17, S/FACT. 00079. OC 6313 Y 6798</v>
      </c>
      <c r="M399" s="53">
        <f>VLOOKUP(D399,[1]Sheet1!$A$2:$S$4000,16,FALSE)</f>
        <v>77330</v>
      </c>
    </row>
    <row r="400" spans="2:13" s="10" customFormat="1" ht="49.5" x14ac:dyDescent="0.2">
      <c r="B400" s="31">
        <v>385</v>
      </c>
      <c r="C400" s="37">
        <v>43194</v>
      </c>
      <c r="D400" s="44">
        <v>29210</v>
      </c>
      <c r="E400" s="11" t="s">
        <v>13</v>
      </c>
      <c r="F400" s="11">
        <v>0</v>
      </c>
      <c r="G400" s="11">
        <v>491568</v>
      </c>
      <c r="H400" s="21">
        <f t="shared" si="5"/>
        <v>742531847.58999979</v>
      </c>
      <c r="J400" s="10">
        <f>VLOOKUP(D400,[1]Sheet1!$A$2:$R$4000,1,FALSE)</f>
        <v>29210</v>
      </c>
      <c r="K400" s="10" t="str">
        <f>VLOOKUP(D400,[1]Sheet1!$A$2:$R$4000,4,FALSE)</f>
        <v>Libramiento 0206-01-01-0010-6601</v>
      </c>
      <c r="L400" s="49" t="str">
        <f>VLOOKUP(D400,[1]Sheet1!$A$2:$S$4000,5,FALSE)</f>
        <v>P/A BCO AGRIC. CEDIDO POR AMABLE REYES VALERIO,ACTO NO.859 D/F 16/10/17, C. C.NO.09686, 09090, 04473,04467,04480, 04490, 04448, 14439, Y A AMABLE REYES VALERIO, C.C. NO.15369, POR SUM. DE ALIM.ESC.JEE. AL MES DE DIC/17, S/FACT. 00079. OC 6313 Y 6798</v>
      </c>
      <c r="M400" s="53">
        <f>VLOOKUP(D400,[1]Sheet1!$A$2:$S$4000,16,FALSE)</f>
        <v>77330</v>
      </c>
    </row>
    <row r="401" spans="2:13" s="10" customFormat="1" ht="49.5" x14ac:dyDescent="0.2">
      <c r="B401" s="31">
        <v>386</v>
      </c>
      <c r="C401" s="37">
        <v>43194</v>
      </c>
      <c r="D401" s="44">
        <v>29211</v>
      </c>
      <c r="E401" s="11" t="s">
        <v>13</v>
      </c>
      <c r="F401" s="11">
        <v>0</v>
      </c>
      <c r="G401" s="11">
        <v>146921.04999999999</v>
      </c>
      <c r="H401" s="21">
        <f t="shared" si="5"/>
        <v>742384926.53999984</v>
      </c>
      <c r="J401" s="10">
        <f>VLOOKUP(D401,[1]Sheet1!$A$2:$R$4000,1,FALSE)</f>
        <v>29211</v>
      </c>
      <c r="K401" s="10" t="str">
        <f>VLOOKUP(D401,[1]Sheet1!$A$2:$R$4000,4,FALSE)</f>
        <v>Libramiento 0206-01-01-0010-6626</v>
      </c>
      <c r="L401" s="49" t="str">
        <f>VLOOKUP(D401,[1]Sheet1!$A$2:$S$4000,5,FALSE)</f>
        <v>PAGO POR SUM. DE ALIM. ESC. PAE REAL, CORRESP. A LOS MESES DE AGOSTO, SEPT., OCT., NOV. Y DIC. 2017, SEGÚN FACTS. NOS. 00213, 00214, 00217, 00218 Y 00223 Y NC 00048, 00049, 00050, 00051 Y 00054 CONTRATO NO. 302/17 Y OC 7238 MENOS ANTICIPO</v>
      </c>
      <c r="M401" s="53">
        <f>VLOOKUP(D401,[1]Sheet1!$A$2:$S$4000,16,FALSE)</f>
        <v>2951865.32</v>
      </c>
    </row>
    <row r="402" spans="2:13" s="10" customFormat="1" ht="49.5" x14ac:dyDescent="0.2">
      <c r="B402" s="31">
        <v>387</v>
      </c>
      <c r="C402" s="37">
        <v>43194</v>
      </c>
      <c r="D402" s="44">
        <v>29211</v>
      </c>
      <c r="E402" s="11" t="s">
        <v>13</v>
      </c>
      <c r="F402" s="11">
        <v>0</v>
      </c>
      <c r="G402" s="11">
        <v>2951865.32</v>
      </c>
      <c r="H402" s="21">
        <f t="shared" si="5"/>
        <v>739433061.21999979</v>
      </c>
      <c r="J402" s="10">
        <f>VLOOKUP(D402,[1]Sheet1!$A$2:$R$4000,1,FALSE)</f>
        <v>29211</v>
      </c>
      <c r="K402" s="10" t="str">
        <f>VLOOKUP(D402,[1]Sheet1!$A$2:$R$4000,4,FALSE)</f>
        <v>Libramiento 0206-01-01-0010-6626</v>
      </c>
      <c r="L402" s="49" t="str">
        <f>VLOOKUP(D402,[1]Sheet1!$A$2:$S$4000,5,FALSE)</f>
        <v>PAGO POR SUM. DE ALIM. ESC. PAE REAL, CORRESP. A LOS MESES DE AGOSTO, SEPT., OCT., NOV. Y DIC. 2017, SEGÚN FACTS. NOS. 00213, 00214, 00217, 00218 Y 00223 Y NC 00048, 00049, 00050, 00051 Y 00054 CONTRATO NO. 302/17 Y OC 7238 MENOS ANTICIPO</v>
      </c>
      <c r="M402" s="53">
        <f>VLOOKUP(D402,[1]Sheet1!$A$2:$S$4000,16,FALSE)</f>
        <v>2951865.32</v>
      </c>
    </row>
    <row r="403" spans="2:13" s="10" customFormat="1" ht="49.5" x14ac:dyDescent="0.2">
      <c r="B403" s="31">
        <v>388</v>
      </c>
      <c r="C403" s="37">
        <v>43195</v>
      </c>
      <c r="D403" s="44">
        <v>29341</v>
      </c>
      <c r="E403" s="11" t="s">
        <v>13</v>
      </c>
      <c r="F403" s="11">
        <v>0</v>
      </c>
      <c r="G403" s="11">
        <v>27841.63</v>
      </c>
      <c r="H403" s="21">
        <f t="shared" ref="H403:H466" si="6">+H402+F403-G403</f>
        <v>739405219.58999979</v>
      </c>
      <c r="J403" s="10">
        <f>VLOOKUP(D403,[1]Sheet1!$A$2:$R$4000,1,FALSE)</f>
        <v>29341</v>
      </c>
      <c r="K403" s="10" t="str">
        <f>VLOOKUP(D403,[1]Sheet1!$A$2:$R$4000,4,FALSE)</f>
        <v>Libramiento 0206-01-01-0010-6075</v>
      </c>
      <c r="L403" s="49" t="str">
        <f>VLOOKUP(D403,[1]Sheet1!$A$2:$S$4000,5,FALSE)</f>
        <v>PAGO SUM. ALIM. ESC. UM, CORRESP. A LOS MESES DE SEPTIEMBRE, OCTUBRE Y NOVIEMBRE 2017, SEGUN FACT. NCF.: 91382, 91378 Y 91379, NC 05246, 05247 Y 05248 DEL CONTRATO NO. 445/2017 Y OC 6790 MENOS ANTICIPO</v>
      </c>
      <c r="M403" s="53">
        <f>VLOOKUP(D403,[1]Sheet1!$A$2:$S$4000,16,FALSE)</f>
        <v>3017674.84</v>
      </c>
    </row>
    <row r="404" spans="2:13" s="10" customFormat="1" ht="49.5" x14ac:dyDescent="0.2">
      <c r="B404" s="31">
        <v>389</v>
      </c>
      <c r="C404" s="37">
        <v>43195</v>
      </c>
      <c r="D404" s="44">
        <v>29341</v>
      </c>
      <c r="E404" s="11" t="s">
        <v>13</v>
      </c>
      <c r="F404" s="11">
        <v>0</v>
      </c>
      <c r="G404" s="11">
        <v>3017674.84</v>
      </c>
      <c r="H404" s="21">
        <f t="shared" si="6"/>
        <v>736387544.74999976</v>
      </c>
      <c r="J404" s="10">
        <f>VLOOKUP(D404,[1]Sheet1!$A$2:$R$4000,1,FALSE)</f>
        <v>29341</v>
      </c>
      <c r="K404" s="10" t="str">
        <f>VLOOKUP(D404,[1]Sheet1!$A$2:$R$4000,4,FALSE)</f>
        <v>Libramiento 0206-01-01-0010-6075</v>
      </c>
      <c r="L404" s="49" t="str">
        <f>VLOOKUP(D404,[1]Sheet1!$A$2:$S$4000,5,FALSE)</f>
        <v>PAGO SUM. ALIM. ESC. UM, CORRESP. A LOS MESES DE SEPTIEMBRE, OCTUBRE Y NOVIEMBRE 2017, SEGUN FACT. NCF.: 91382, 91378 Y 91379, NC 05246, 05247 Y 05248 DEL CONTRATO NO. 445/2017 Y OC 6790 MENOS ANTICIPO</v>
      </c>
      <c r="M404" s="53">
        <f>VLOOKUP(D404,[1]Sheet1!$A$2:$S$4000,16,FALSE)</f>
        <v>3017674.84</v>
      </c>
    </row>
    <row r="405" spans="2:13" s="10" customFormat="1" ht="33" x14ac:dyDescent="0.2">
      <c r="B405" s="31">
        <v>390</v>
      </c>
      <c r="C405" s="37">
        <v>43195</v>
      </c>
      <c r="D405" s="44">
        <v>29342</v>
      </c>
      <c r="E405" s="11" t="s">
        <v>13</v>
      </c>
      <c r="F405" s="11">
        <v>0</v>
      </c>
      <c r="G405" s="11">
        <v>3982.69</v>
      </c>
      <c r="H405" s="21">
        <f t="shared" si="6"/>
        <v>736383562.0599997</v>
      </c>
      <c r="J405" s="10">
        <f>VLOOKUP(D405,[1]Sheet1!$A$2:$R$4000,1,FALSE)</f>
        <v>29342</v>
      </c>
      <c r="K405" s="10" t="str">
        <f>VLOOKUP(D405,[1]Sheet1!$A$2:$R$4000,4,FALSE)</f>
        <v>Libramiento 0206-01-01-0010-6379</v>
      </c>
      <c r="L405" s="49" t="str">
        <f>VLOOKUP(D405,[1]Sheet1!$A$2:$S$4000,5,FALSE)</f>
        <v>PAGO SUM. ALIM. ESC. UM, CORRESP. AL MES DE NOVIEMBRE 2017, SEGUN FACT. NCFS.: 00048, NC 00023, MENOS ANTICIPO, CONTRATO NO. 396/2017 Y OC 6381</v>
      </c>
      <c r="M405" s="53">
        <f>VLOOKUP(D405,[1]Sheet1!$A$2:$S$4000,16,FALSE)</f>
        <v>432577.37</v>
      </c>
    </row>
    <row r="406" spans="2:13" s="10" customFormat="1" ht="33" x14ac:dyDescent="0.2">
      <c r="B406" s="31">
        <v>391</v>
      </c>
      <c r="C406" s="37">
        <v>43195</v>
      </c>
      <c r="D406" s="44">
        <v>29342</v>
      </c>
      <c r="E406" s="11" t="s">
        <v>13</v>
      </c>
      <c r="F406" s="11">
        <v>0</v>
      </c>
      <c r="G406" s="11">
        <v>432577.37</v>
      </c>
      <c r="H406" s="21">
        <f t="shared" si="6"/>
        <v>735950984.6899997</v>
      </c>
      <c r="J406" s="10">
        <f>VLOOKUP(D406,[1]Sheet1!$A$2:$R$4000,1,FALSE)</f>
        <v>29342</v>
      </c>
      <c r="K406" s="10" t="str">
        <f>VLOOKUP(D406,[1]Sheet1!$A$2:$R$4000,4,FALSE)</f>
        <v>Libramiento 0206-01-01-0010-6379</v>
      </c>
      <c r="L406" s="49" t="str">
        <f>VLOOKUP(D406,[1]Sheet1!$A$2:$S$4000,5,FALSE)</f>
        <v>PAGO SUM. ALIM. ESC. UM, CORRESP. AL MES DE NOVIEMBRE 2017, SEGUN FACT. NCFS.: 00048, NC 00023, MENOS ANTICIPO, CONTRATO NO. 396/2017 Y OC 6381</v>
      </c>
      <c r="M406" s="53">
        <f>VLOOKUP(D406,[1]Sheet1!$A$2:$S$4000,16,FALSE)</f>
        <v>432577.37</v>
      </c>
    </row>
    <row r="407" spans="2:13" s="10" customFormat="1" ht="33" x14ac:dyDescent="0.2">
      <c r="B407" s="31">
        <v>392</v>
      </c>
      <c r="C407" s="37">
        <v>43195</v>
      </c>
      <c r="D407" s="44">
        <v>29350</v>
      </c>
      <c r="E407" s="11" t="s">
        <v>13</v>
      </c>
      <c r="F407" s="11">
        <v>0</v>
      </c>
      <c r="G407" s="11">
        <v>4553.84</v>
      </c>
      <c r="H407" s="21">
        <f t="shared" si="6"/>
        <v>735946430.84999967</v>
      </c>
      <c r="J407" s="10">
        <f>VLOOKUP(D407,[1]Sheet1!$A$2:$R$4000,1,FALSE)</f>
        <v>29350</v>
      </c>
      <c r="K407" s="10" t="str">
        <f>VLOOKUP(D407,[1]Sheet1!$A$2:$R$4000,4,FALSE)</f>
        <v>Libramiento 0206-01-01-0010-6439</v>
      </c>
      <c r="L407" s="49" t="str">
        <f>VLOOKUP(D407,[1]Sheet1!$A$2:$S$4000,5,FALSE)</f>
        <v>PAGO SUM. ALIM. ESC. UM CORRESP. AL MES DIC. 2017, SEGUN FACT. NCF.: 00007 Y NC 00005, DEL CONTRATO NO. 363/17 Y OC 6791. MENOS ANTICIPO.</v>
      </c>
      <c r="M407" s="53">
        <f>VLOOKUP(D407,[1]Sheet1!$A$2:$S$4000,16,FALSE)</f>
        <v>4553.84</v>
      </c>
    </row>
    <row r="408" spans="2:13" s="10" customFormat="1" ht="33" x14ac:dyDescent="0.2">
      <c r="B408" s="31">
        <v>393</v>
      </c>
      <c r="C408" s="37">
        <v>43195</v>
      </c>
      <c r="D408" s="44">
        <v>29350</v>
      </c>
      <c r="E408" s="11" t="s">
        <v>13</v>
      </c>
      <c r="F408" s="11">
        <v>0</v>
      </c>
      <c r="G408" s="11">
        <v>490067.65</v>
      </c>
      <c r="H408" s="21">
        <f t="shared" si="6"/>
        <v>735456363.19999969</v>
      </c>
      <c r="J408" s="10">
        <f>VLOOKUP(D408,[1]Sheet1!$A$2:$R$4000,1,FALSE)</f>
        <v>29350</v>
      </c>
      <c r="K408" s="10" t="str">
        <f>VLOOKUP(D408,[1]Sheet1!$A$2:$R$4000,4,FALSE)</f>
        <v>Libramiento 0206-01-01-0010-6439</v>
      </c>
      <c r="L408" s="49" t="str">
        <f>VLOOKUP(D408,[1]Sheet1!$A$2:$S$4000,5,FALSE)</f>
        <v>PAGO SUM. ALIM. ESC. UM CORRESP. AL MES DIC. 2017, SEGUN FACT. NCF.: 00007 Y NC 00005, DEL CONTRATO NO. 363/17 Y OC 6791. MENOS ANTICIPO.</v>
      </c>
      <c r="M408" s="53">
        <f>VLOOKUP(D408,[1]Sheet1!$A$2:$S$4000,16,FALSE)</f>
        <v>4553.84</v>
      </c>
    </row>
    <row r="409" spans="2:13" s="10" customFormat="1" ht="49.5" x14ac:dyDescent="0.2">
      <c r="B409" s="31">
        <v>394</v>
      </c>
      <c r="C409" s="37">
        <v>43195</v>
      </c>
      <c r="D409" s="44">
        <v>29343</v>
      </c>
      <c r="E409" s="11" t="s">
        <v>13</v>
      </c>
      <c r="F409" s="11">
        <v>0</v>
      </c>
      <c r="G409" s="11">
        <v>3498.38</v>
      </c>
      <c r="H409" s="21">
        <f t="shared" si="6"/>
        <v>735452864.81999969</v>
      </c>
      <c r="J409" s="10">
        <f>VLOOKUP(D409,[1]Sheet1!$A$2:$R$4000,1,FALSE)</f>
        <v>29343</v>
      </c>
      <c r="K409" s="10" t="str">
        <f>VLOOKUP(D409,[1]Sheet1!$A$2:$R$4000,4,FALSE)</f>
        <v>Libramiento 0206-01-01-0010-6388</v>
      </c>
      <c r="L409" s="49" t="str">
        <f>VLOOKUP(D409,[1]Sheet1!$A$2:$S$4000,5,FALSE)</f>
        <v>PAGO A FAVOR DE COOPROHARINA, CEDIDO POR SUPLIDORA NANCY, SRL, MEDIANTE ACTO No.174/18 D/F 26/02/2018. POR SUM. ALIM. ESC. UM ,CORRESP. AL MES DE DICIEMBRE 2017, SEGUN FACT. NCF.: 00070 Y NC 00045, DEL CONTRATO NO. 399/2017 Y OC 6442. MENOS ANTICIPO.</v>
      </c>
      <c r="M409" s="53">
        <f>VLOOKUP(D409,[1]Sheet1!$A$2:$S$4000,16,FALSE)</f>
        <v>3498.38</v>
      </c>
    </row>
    <row r="410" spans="2:13" s="10" customFormat="1" ht="49.5" x14ac:dyDescent="0.2">
      <c r="B410" s="31">
        <v>395</v>
      </c>
      <c r="C410" s="37">
        <v>43195</v>
      </c>
      <c r="D410" s="44">
        <v>29343</v>
      </c>
      <c r="E410" s="11" t="s">
        <v>13</v>
      </c>
      <c r="F410" s="11">
        <v>0</v>
      </c>
      <c r="G410" s="11">
        <v>377307.85</v>
      </c>
      <c r="H410" s="21">
        <f t="shared" si="6"/>
        <v>735075556.96999967</v>
      </c>
      <c r="J410" s="10">
        <f>VLOOKUP(D410,[1]Sheet1!$A$2:$R$4000,1,FALSE)</f>
        <v>29343</v>
      </c>
      <c r="K410" s="10" t="str">
        <f>VLOOKUP(D410,[1]Sheet1!$A$2:$R$4000,4,FALSE)</f>
        <v>Libramiento 0206-01-01-0010-6388</v>
      </c>
      <c r="L410" s="49" t="str">
        <f>VLOOKUP(D410,[1]Sheet1!$A$2:$S$4000,5,FALSE)</f>
        <v>PAGO A FAVOR DE COOPROHARINA, CEDIDO POR SUPLIDORA NANCY, SRL, MEDIANTE ACTO No.174/18 D/F 26/02/2018. POR SUM. ALIM. ESC. UM ,CORRESP. AL MES DE DICIEMBRE 2017, SEGUN FACT. NCF.: 00070 Y NC 00045, DEL CONTRATO NO. 399/2017 Y OC 6442. MENOS ANTICIPO.</v>
      </c>
      <c r="M410" s="53">
        <f>VLOOKUP(D410,[1]Sheet1!$A$2:$S$4000,16,FALSE)</f>
        <v>3498.38</v>
      </c>
    </row>
    <row r="411" spans="2:13" s="10" customFormat="1" ht="49.5" x14ac:dyDescent="0.2">
      <c r="B411" s="31">
        <v>396</v>
      </c>
      <c r="C411" s="37">
        <v>43195</v>
      </c>
      <c r="D411" s="44">
        <v>29344</v>
      </c>
      <c r="E411" s="11" t="s">
        <v>13</v>
      </c>
      <c r="F411" s="11">
        <v>0</v>
      </c>
      <c r="G411" s="11">
        <v>6992.81</v>
      </c>
      <c r="H411" s="21">
        <f t="shared" si="6"/>
        <v>735068564.15999973</v>
      </c>
      <c r="J411" s="10">
        <f>VLOOKUP(D411,[1]Sheet1!$A$2:$R$4000,1,FALSE)</f>
        <v>29344</v>
      </c>
      <c r="K411" s="10" t="str">
        <f>VLOOKUP(D411,[1]Sheet1!$A$2:$R$4000,4,FALSE)</f>
        <v>Libramiento 0206-01-01-0010-6390</v>
      </c>
      <c r="L411" s="49" t="str">
        <f>VLOOKUP(D411,[1]Sheet1!$A$2:$S$4000,5,FALSE)</f>
        <v>PAGO A FAVOR DE COOPROHARINA, CEDIDO POR PANIFICADORA OZAMA, MEDIANTE ACTO No. 159/18 D/F 22/02/2018. POR SUM. ALIM. ESC. UM, CORRESP. AL MES DE DICIEMBRE 2017, SEGUN FACT. NCFS.: 00182, NC 00053, DEL CONTRATO NO. 347/2017 Y OC 6428. MENOS ANTICIPO.</v>
      </c>
      <c r="M411" s="53">
        <f>VLOOKUP(D411,[1]Sheet1!$A$2:$S$4000,16,FALSE)</f>
        <v>751186.05</v>
      </c>
    </row>
    <row r="412" spans="2:13" s="10" customFormat="1" ht="49.5" x14ac:dyDescent="0.2">
      <c r="B412" s="31">
        <v>397</v>
      </c>
      <c r="C412" s="37">
        <v>43195</v>
      </c>
      <c r="D412" s="44">
        <v>29344</v>
      </c>
      <c r="E412" s="11" t="s">
        <v>13</v>
      </c>
      <c r="F412" s="11">
        <v>0</v>
      </c>
      <c r="G412" s="11">
        <v>751186.05</v>
      </c>
      <c r="H412" s="21">
        <f t="shared" si="6"/>
        <v>734317378.10999978</v>
      </c>
      <c r="J412" s="10">
        <f>VLOOKUP(D412,[1]Sheet1!$A$2:$R$4000,1,FALSE)</f>
        <v>29344</v>
      </c>
      <c r="K412" s="10" t="str">
        <f>VLOOKUP(D412,[1]Sheet1!$A$2:$R$4000,4,FALSE)</f>
        <v>Libramiento 0206-01-01-0010-6390</v>
      </c>
      <c r="L412" s="49" t="str">
        <f>VLOOKUP(D412,[1]Sheet1!$A$2:$S$4000,5,FALSE)</f>
        <v>PAGO A FAVOR DE COOPROHARINA, CEDIDO POR PANIFICADORA OZAMA, MEDIANTE ACTO No. 159/18 D/F 22/02/2018. POR SUM. ALIM. ESC. UM, CORRESP. AL MES DE DICIEMBRE 2017, SEGUN FACT. NCFS.: 00182, NC 00053, DEL CONTRATO NO. 347/2017 Y OC 6428. MENOS ANTICIPO.</v>
      </c>
      <c r="M412" s="53">
        <f>VLOOKUP(D412,[1]Sheet1!$A$2:$S$4000,16,FALSE)</f>
        <v>751186.05</v>
      </c>
    </row>
    <row r="413" spans="2:13" s="10" customFormat="1" ht="33" x14ac:dyDescent="0.2">
      <c r="B413" s="31">
        <v>398</v>
      </c>
      <c r="C413" s="37">
        <v>43195</v>
      </c>
      <c r="D413" s="44">
        <v>29345</v>
      </c>
      <c r="E413" s="11" t="s">
        <v>13</v>
      </c>
      <c r="F413" s="11">
        <v>0</v>
      </c>
      <c r="G413" s="11">
        <v>6019.81</v>
      </c>
      <c r="H413" s="21">
        <f t="shared" si="6"/>
        <v>734311358.29999983</v>
      </c>
      <c r="J413" s="10">
        <f>VLOOKUP(D413,[1]Sheet1!$A$2:$R$4000,1,FALSE)</f>
        <v>29345</v>
      </c>
      <c r="K413" s="10" t="str">
        <f>VLOOKUP(D413,[1]Sheet1!$A$2:$R$4000,4,FALSE)</f>
        <v>Libramiento 0206-01-01-0010-6610</v>
      </c>
      <c r="L413" s="49" t="str">
        <f>VLOOKUP(D413,[1]Sheet1!$A$2:$S$4000,5,FALSE)</f>
        <v>PAGO POR SUM. DE ALIM. ESC. UM. CORRESP. AL MES DE DICIEMBRE 2017, S/FACT. 00678 Y NC 00189. CONTRATO NO.274/17, OC 6324, MENOS ANTICIPO.</v>
      </c>
      <c r="M413" s="53">
        <f>VLOOKUP(D413,[1]Sheet1!$A$2:$S$4000,16,FALSE)</f>
        <v>647691.72</v>
      </c>
    </row>
    <row r="414" spans="2:13" s="10" customFormat="1" ht="33" x14ac:dyDescent="0.2">
      <c r="B414" s="31">
        <v>399</v>
      </c>
      <c r="C414" s="37">
        <v>43195</v>
      </c>
      <c r="D414" s="44">
        <v>29345</v>
      </c>
      <c r="E414" s="11" t="s">
        <v>13</v>
      </c>
      <c r="F414" s="11">
        <v>0</v>
      </c>
      <c r="G414" s="11">
        <v>647691.72</v>
      </c>
      <c r="H414" s="21">
        <f t="shared" si="6"/>
        <v>733663666.5799998</v>
      </c>
      <c r="J414" s="10">
        <f>VLOOKUP(D414,[1]Sheet1!$A$2:$R$4000,1,FALSE)</f>
        <v>29345</v>
      </c>
      <c r="K414" s="10" t="str">
        <f>VLOOKUP(D414,[1]Sheet1!$A$2:$R$4000,4,FALSE)</f>
        <v>Libramiento 0206-01-01-0010-6610</v>
      </c>
      <c r="L414" s="49" t="str">
        <f>VLOOKUP(D414,[1]Sheet1!$A$2:$S$4000,5,FALSE)</f>
        <v>PAGO POR SUM. DE ALIM. ESC. UM. CORRESP. AL MES DE DICIEMBRE 2017, S/FACT. 00678 Y NC 00189. CONTRATO NO.274/17, OC 6324, MENOS ANTICIPO.</v>
      </c>
      <c r="M414" s="53">
        <f>VLOOKUP(D414,[1]Sheet1!$A$2:$S$4000,16,FALSE)</f>
        <v>647691.72</v>
      </c>
    </row>
    <row r="415" spans="2:13" s="10" customFormat="1" ht="49.5" x14ac:dyDescent="0.2">
      <c r="B415" s="31">
        <v>400</v>
      </c>
      <c r="C415" s="37">
        <v>43195</v>
      </c>
      <c r="D415" s="44">
        <v>29346</v>
      </c>
      <c r="E415" s="11" t="s">
        <v>13</v>
      </c>
      <c r="F415" s="11">
        <v>0</v>
      </c>
      <c r="G415" s="11">
        <v>1059.32</v>
      </c>
      <c r="H415" s="21">
        <f t="shared" si="6"/>
        <v>733662607.25999975</v>
      </c>
      <c r="J415" s="10">
        <f>VLOOKUP(D415,[1]Sheet1!$A$2:$R$4000,1,FALSE)</f>
        <v>29346</v>
      </c>
      <c r="K415" s="10" t="str">
        <f>VLOOKUP(D415,[1]Sheet1!$A$2:$R$4000,4,FALSE)</f>
        <v>Libramiento 0206-01-01-0010-6595</v>
      </c>
      <c r="L415" s="49" t="str">
        <f>VLOOKUP(D415,[1]Sheet1!$A$2:$S$4000,5,FALSE)</f>
        <v>PAGO SERVICIO DE PUBLICIDAD CORRESP. AL MES DE DICIEMBRE 2017, POR LA COLOCACION DE LA PROMOCION DE LOS PROGRAMAS QUE LLEVA A CABO INABIE S/RE.INABIE/DC/82/2017, FACT,: 00144, OC 6988.</v>
      </c>
      <c r="M415" s="53">
        <f>VLOOKUP(D415,[1]Sheet1!$A$2:$S$4000,16,FALSE)</f>
        <v>1059.32</v>
      </c>
    </row>
    <row r="416" spans="2:13" s="10" customFormat="1" ht="49.5" x14ac:dyDescent="0.2">
      <c r="B416" s="31">
        <v>401</v>
      </c>
      <c r="C416" s="37">
        <v>43195</v>
      </c>
      <c r="D416" s="44">
        <v>29346</v>
      </c>
      <c r="E416" s="11" t="s">
        <v>13</v>
      </c>
      <c r="F416" s="11">
        <v>0</v>
      </c>
      <c r="G416" s="11">
        <v>23940.68</v>
      </c>
      <c r="H416" s="21">
        <f t="shared" si="6"/>
        <v>733638666.5799998</v>
      </c>
      <c r="J416" s="10">
        <f>VLOOKUP(D416,[1]Sheet1!$A$2:$R$4000,1,FALSE)</f>
        <v>29346</v>
      </c>
      <c r="K416" s="10" t="str">
        <f>VLOOKUP(D416,[1]Sheet1!$A$2:$R$4000,4,FALSE)</f>
        <v>Libramiento 0206-01-01-0010-6595</v>
      </c>
      <c r="L416" s="49" t="str">
        <f>VLOOKUP(D416,[1]Sheet1!$A$2:$S$4000,5,FALSE)</f>
        <v>PAGO SERVICIO DE PUBLICIDAD CORRESP. AL MES DE DICIEMBRE 2017, POR LA COLOCACION DE LA PROMOCION DE LOS PROGRAMAS QUE LLEVA A CABO INABIE S/RE.INABIE/DC/82/2017, FACT,: 00144, OC 6988.</v>
      </c>
      <c r="M416" s="53">
        <f>VLOOKUP(D416,[1]Sheet1!$A$2:$S$4000,16,FALSE)</f>
        <v>1059.32</v>
      </c>
    </row>
    <row r="417" spans="2:13" s="10" customFormat="1" ht="33" x14ac:dyDescent="0.2">
      <c r="B417" s="31">
        <v>402</v>
      </c>
      <c r="C417" s="37">
        <v>43195</v>
      </c>
      <c r="D417" s="44">
        <v>29347</v>
      </c>
      <c r="E417" s="11" t="s">
        <v>13</v>
      </c>
      <c r="F417" s="11">
        <v>0</v>
      </c>
      <c r="G417" s="11">
        <v>23375.31</v>
      </c>
      <c r="H417" s="21">
        <f t="shared" si="6"/>
        <v>733615291.26999986</v>
      </c>
      <c r="J417" s="10">
        <f>VLOOKUP(D417,[1]Sheet1!$A$2:$R$4000,1,FALSE)</f>
        <v>29347</v>
      </c>
      <c r="K417" s="10" t="str">
        <f>VLOOKUP(D417,[1]Sheet1!$A$2:$R$4000,4,FALSE)</f>
        <v>Libramiento 0206-01-01-0010-6596</v>
      </c>
      <c r="L417" s="49" t="str">
        <f>VLOOKUP(D417,[1]Sheet1!$A$2:$S$4000,5,FALSE)</f>
        <v>PAGO SUM. ALIM. ESC. UM CORRESP. AL MES OCTUBRE 2017, SEGUN FACT. NCF.: 00063 Y NC 00043, DEL CONTRATO NO. 341/17 Y OC 6551. MENOS ANTICIPO.</v>
      </c>
      <c r="M417" s="53">
        <f>VLOOKUP(D417,[1]Sheet1!$A$2:$S$4000,16,FALSE)</f>
        <v>2540914.2799999998</v>
      </c>
    </row>
    <row r="418" spans="2:13" s="10" customFormat="1" ht="33" x14ac:dyDescent="0.2">
      <c r="B418" s="31">
        <v>403</v>
      </c>
      <c r="C418" s="37">
        <v>43195</v>
      </c>
      <c r="D418" s="44">
        <v>29347</v>
      </c>
      <c r="E418" s="11" t="s">
        <v>13</v>
      </c>
      <c r="F418" s="11">
        <v>0</v>
      </c>
      <c r="G418" s="11">
        <v>2540914.2799999998</v>
      </c>
      <c r="H418" s="21">
        <f t="shared" si="6"/>
        <v>731074376.98999989</v>
      </c>
      <c r="J418" s="10">
        <f>VLOOKUP(D418,[1]Sheet1!$A$2:$R$4000,1,FALSE)</f>
        <v>29347</v>
      </c>
      <c r="K418" s="10" t="str">
        <f>VLOOKUP(D418,[1]Sheet1!$A$2:$R$4000,4,FALSE)</f>
        <v>Libramiento 0206-01-01-0010-6596</v>
      </c>
      <c r="L418" s="49" t="str">
        <f>VLOOKUP(D418,[1]Sheet1!$A$2:$S$4000,5,FALSE)</f>
        <v>PAGO SUM. ALIM. ESC. UM CORRESP. AL MES OCTUBRE 2017, SEGUN FACT. NCF.: 00063 Y NC 00043, DEL CONTRATO NO. 341/17 Y OC 6551. MENOS ANTICIPO.</v>
      </c>
      <c r="M418" s="53">
        <f>VLOOKUP(D418,[1]Sheet1!$A$2:$S$4000,16,FALSE)</f>
        <v>2540914.2799999998</v>
      </c>
    </row>
    <row r="419" spans="2:13" s="10" customFormat="1" ht="33" x14ac:dyDescent="0.2">
      <c r="B419" s="31">
        <v>404</v>
      </c>
      <c r="C419" s="37">
        <v>43195</v>
      </c>
      <c r="D419" s="44">
        <v>29348</v>
      </c>
      <c r="E419" s="11" t="s">
        <v>13</v>
      </c>
      <c r="F419" s="11">
        <v>0</v>
      </c>
      <c r="G419" s="11">
        <v>27721.66</v>
      </c>
      <c r="H419" s="21">
        <f t="shared" si="6"/>
        <v>731046655.32999992</v>
      </c>
      <c r="J419" s="10">
        <f>VLOOKUP(D419,[1]Sheet1!$A$2:$R$4000,1,FALSE)</f>
        <v>29348</v>
      </c>
      <c r="K419" s="10" t="str">
        <f>VLOOKUP(D419,[1]Sheet1!$A$2:$R$4000,4,FALSE)</f>
        <v>Libramiento 0206-01-01-0010-6600</v>
      </c>
      <c r="L419" s="49" t="str">
        <f>VLOOKUP(D419,[1]Sheet1!$A$2:$S$4000,5,FALSE)</f>
        <v>PAGO SUM. ALIM. ESC. UM ,CORRESP. A LOS MESES DE OCTUBRE Y NOVIEMBRE 2017, SEGUN FACT. NCF.: 00002 Y 00004, NC 00002 Y 00003, DEL CONTRATO NO.484/2017 Y OC 6565 MENOS ANTICIPO.</v>
      </c>
      <c r="M419" s="53">
        <f>VLOOKUP(D419,[1]Sheet1!$A$2:$S$4000,16,FALSE)</f>
        <v>582926.74</v>
      </c>
    </row>
    <row r="420" spans="2:13" s="10" customFormat="1" ht="33" x14ac:dyDescent="0.2">
      <c r="B420" s="31">
        <v>405</v>
      </c>
      <c r="C420" s="37">
        <v>43195</v>
      </c>
      <c r="D420" s="44">
        <v>29348</v>
      </c>
      <c r="E420" s="11" t="s">
        <v>13</v>
      </c>
      <c r="F420" s="11">
        <v>0</v>
      </c>
      <c r="G420" s="11">
        <v>582926.74</v>
      </c>
      <c r="H420" s="21">
        <f t="shared" si="6"/>
        <v>730463728.58999991</v>
      </c>
      <c r="J420" s="10">
        <f>VLOOKUP(D420,[1]Sheet1!$A$2:$R$4000,1,FALSE)</f>
        <v>29348</v>
      </c>
      <c r="K420" s="10" t="str">
        <f>VLOOKUP(D420,[1]Sheet1!$A$2:$R$4000,4,FALSE)</f>
        <v>Libramiento 0206-01-01-0010-6600</v>
      </c>
      <c r="L420" s="49" t="str">
        <f>VLOOKUP(D420,[1]Sheet1!$A$2:$S$4000,5,FALSE)</f>
        <v>PAGO SUM. ALIM. ESC. UM ,CORRESP. A LOS MESES DE OCTUBRE Y NOVIEMBRE 2017, SEGUN FACT. NCF.: 00002 Y 00004, NC 00002 Y 00003, DEL CONTRATO NO.484/2017 Y OC 6565 MENOS ANTICIPO.</v>
      </c>
      <c r="M420" s="53">
        <f>VLOOKUP(D420,[1]Sheet1!$A$2:$S$4000,16,FALSE)</f>
        <v>582926.74</v>
      </c>
    </row>
    <row r="421" spans="2:13" s="10" customFormat="1" ht="33" x14ac:dyDescent="0.2">
      <c r="B421" s="31">
        <v>406</v>
      </c>
      <c r="C421" s="37">
        <v>43195</v>
      </c>
      <c r="D421" s="44">
        <v>29349</v>
      </c>
      <c r="E421" s="11" t="s">
        <v>13</v>
      </c>
      <c r="F421" s="11">
        <v>0</v>
      </c>
      <c r="G421" s="11">
        <v>4823.88</v>
      </c>
      <c r="H421" s="21">
        <f t="shared" si="6"/>
        <v>730458904.70999992</v>
      </c>
      <c r="J421" s="10">
        <f>VLOOKUP(D421,[1]Sheet1!$A$2:$R$4000,1,FALSE)</f>
        <v>29349</v>
      </c>
      <c r="K421" s="10" t="str">
        <f>VLOOKUP(D421,[1]Sheet1!$A$2:$R$4000,4,FALSE)</f>
        <v>Libramiento 0206-01-01-0010-6607</v>
      </c>
      <c r="L421" s="49" t="str">
        <f>VLOOKUP(D421,[1]Sheet1!$A$2:$S$4000,5,FALSE)</f>
        <v>PAGO SUM. ALIM. ESC. UM ,CORRESP. AL MES DE DICIEMBRE 2017, SEGUN FACT. NCF.: 00175 Y NC 00184, DEL CONTRATO NO.319/2017 Y OC 6415 . MENOS ANTICIPO.</v>
      </c>
      <c r="M421" s="53">
        <f>VLOOKUP(D421,[1]Sheet1!$A$2:$S$4000,16,FALSE)</f>
        <v>518024.14</v>
      </c>
    </row>
    <row r="422" spans="2:13" s="10" customFormat="1" ht="33" x14ac:dyDescent="0.2">
      <c r="B422" s="31">
        <v>407</v>
      </c>
      <c r="C422" s="37">
        <v>43195</v>
      </c>
      <c r="D422" s="44">
        <v>29349</v>
      </c>
      <c r="E422" s="11" t="s">
        <v>13</v>
      </c>
      <c r="F422" s="11">
        <v>0</v>
      </c>
      <c r="G422" s="11">
        <v>518024.14</v>
      </c>
      <c r="H422" s="21">
        <f t="shared" si="6"/>
        <v>729940880.56999993</v>
      </c>
      <c r="J422" s="10">
        <f>VLOOKUP(D422,[1]Sheet1!$A$2:$R$4000,1,FALSE)</f>
        <v>29349</v>
      </c>
      <c r="K422" s="10" t="str">
        <f>VLOOKUP(D422,[1]Sheet1!$A$2:$R$4000,4,FALSE)</f>
        <v>Libramiento 0206-01-01-0010-6607</v>
      </c>
      <c r="L422" s="49" t="str">
        <f>VLOOKUP(D422,[1]Sheet1!$A$2:$S$4000,5,FALSE)</f>
        <v>PAGO SUM. ALIM. ESC. UM ,CORRESP. AL MES DE DICIEMBRE 2017, SEGUN FACT. NCF.: 00175 Y NC 00184, DEL CONTRATO NO.319/2017 Y OC 6415 . MENOS ANTICIPO.</v>
      </c>
      <c r="M422" s="53">
        <f>VLOOKUP(D422,[1]Sheet1!$A$2:$S$4000,16,FALSE)</f>
        <v>518024.14</v>
      </c>
    </row>
    <row r="423" spans="2:13" s="10" customFormat="1" ht="33" x14ac:dyDescent="0.2">
      <c r="B423" s="31">
        <v>408</v>
      </c>
      <c r="C423" s="37">
        <v>43195</v>
      </c>
      <c r="D423" s="44">
        <v>29349</v>
      </c>
      <c r="E423" s="11" t="s">
        <v>14</v>
      </c>
      <c r="F423" s="11">
        <v>68532773.290000007</v>
      </c>
      <c r="G423" s="11"/>
      <c r="H423" s="21">
        <f t="shared" si="6"/>
        <v>798473653.8599999</v>
      </c>
      <c r="J423" s="10">
        <f>VLOOKUP(D423,[1]Sheet1!$A$2:$R$4000,1,FALSE)</f>
        <v>29349</v>
      </c>
      <c r="K423" s="10" t="str">
        <f>VLOOKUP(D423,[1]Sheet1!$A$2:$R$4000,4,FALSE)</f>
        <v>Libramiento 0206-01-01-0010-6607</v>
      </c>
      <c r="L423" s="49" t="str">
        <f>VLOOKUP(D423,[1]Sheet1!$A$2:$S$4000,5,FALSE)</f>
        <v>PAGO SUM. ALIM. ESC. UM ,CORRESP. AL MES DE DICIEMBRE 2017, SEGUN FACT. NCF.: 00175 Y NC 00184, DEL CONTRATO NO.319/2017 Y OC 6415 . MENOS ANTICIPO.</v>
      </c>
      <c r="M423" s="53">
        <f>VLOOKUP(D423,[1]Sheet1!$A$2:$S$4000,16,FALSE)</f>
        <v>518024.14</v>
      </c>
    </row>
    <row r="424" spans="2:13" s="10" customFormat="1" ht="49.5" x14ac:dyDescent="0.2">
      <c r="B424" s="31">
        <v>409</v>
      </c>
      <c r="C424" s="37">
        <v>43195</v>
      </c>
      <c r="D424" s="44">
        <v>29592</v>
      </c>
      <c r="E424" s="11" t="s">
        <v>13</v>
      </c>
      <c r="F424" s="11">
        <v>0</v>
      </c>
      <c r="G424" s="11">
        <v>657597.6</v>
      </c>
      <c r="H424" s="21">
        <f t="shared" si="6"/>
        <v>797816056.25999987</v>
      </c>
      <c r="J424" s="10">
        <f>VLOOKUP(D424,[1]Sheet1!$A$2:$R$4000,1,FALSE)</f>
        <v>29592</v>
      </c>
      <c r="K424" s="10" t="str">
        <f>VLOOKUP(D424,[1]Sheet1!$A$2:$R$4000,4,FALSE)</f>
        <v>Libramiento 0206-01-01-0010-6372</v>
      </c>
      <c r="L424" s="49" t="str">
        <f>VLOOKUP(D424,[1]Sheet1!$A$2:$S$4000,5,FALSE)</f>
        <v>PAGO A FAVOR DEL BANCO AGRICOLA, CEDIDO POR HENRY DAVID DE LA CRUZ TINEO, MEDIANTE ACTO 973, D/F.09/11/2017, POR SUM. ALIM. ESC. JEE. NOVIEMBRE Y DICIEMBRE/2017, FACTS. NCF: 00118 Y 00120, CARTAS COMPR 4648,15295,4614,4629,4734,9189,4639,4641,10512,OC.6278</v>
      </c>
      <c r="M424" s="53">
        <f>VLOOKUP(D424,[1]Sheet1!$A$2:$S$4000,16,FALSE)</f>
        <v>2716164</v>
      </c>
    </row>
    <row r="425" spans="2:13" s="10" customFormat="1" ht="49.5" x14ac:dyDescent="0.2">
      <c r="B425" s="31">
        <v>410</v>
      </c>
      <c r="C425" s="37">
        <v>43195</v>
      </c>
      <c r="D425" s="44">
        <v>29592</v>
      </c>
      <c r="E425" s="11" t="s">
        <v>13</v>
      </c>
      <c r="F425" s="11">
        <v>0</v>
      </c>
      <c r="G425" s="11">
        <v>2716164</v>
      </c>
      <c r="H425" s="21">
        <f t="shared" si="6"/>
        <v>795099892.25999987</v>
      </c>
      <c r="J425" s="10">
        <f>VLOOKUP(D425,[1]Sheet1!$A$2:$R$4000,1,FALSE)</f>
        <v>29592</v>
      </c>
      <c r="K425" s="10" t="str">
        <f>VLOOKUP(D425,[1]Sheet1!$A$2:$R$4000,4,FALSE)</f>
        <v>Libramiento 0206-01-01-0010-6372</v>
      </c>
      <c r="L425" s="49" t="str">
        <f>VLOOKUP(D425,[1]Sheet1!$A$2:$S$4000,5,FALSE)</f>
        <v>PAGO A FAVOR DEL BANCO AGRICOLA, CEDIDO POR HENRY DAVID DE LA CRUZ TINEO, MEDIANTE ACTO 973, D/F.09/11/2017, POR SUM. ALIM. ESC. JEE. NOVIEMBRE Y DICIEMBRE/2017, FACTS. NCF: 00118 Y 00120, CARTAS COMPR 4648,15295,4614,4629,4734,9189,4639,4641,10512,OC.6278</v>
      </c>
      <c r="M425" s="53">
        <f>VLOOKUP(D425,[1]Sheet1!$A$2:$S$4000,16,FALSE)</f>
        <v>2716164</v>
      </c>
    </row>
    <row r="426" spans="2:13" s="10" customFormat="1" ht="33" x14ac:dyDescent="0.2">
      <c r="B426" s="31">
        <v>411</v>
      </c>
      <c r="C426" s="37">
        <v>43195</v>
      </c>
      <c r="D426" s="44">
        <v>29599</v>
      </c>
      <c r="E426" s="11" t="s">
        <v>13</v>
      </c>
      <c r="F426" s="11">
        <v>0</v>
      </c>
      <c r="G426" s="11">
        <v>55728</v>
      </c>
      <c r="H426" s="21">
        <f t="shared" si="6"/>
        <v>795044164.25999987</v>
      </c>
      <c r="J426" s="10">
        <f>VLOOKUP(D426,[1]Sheet1!$A$2:$R$4000,1,FALSE)</f>
        <v>29599</v>
      </c>
      <c r="K426" s="10" t="str">
        <f>VLOOKUP(D426,[1]Sheet1!$A$2:$R$4000,4,FALSE)</f>
        <v>Libramiento 0206-01-01-0010-6543</v>
      </c>
      <c r="L426" s="49" t="str">
        <f>VLOOKUP(D426,[1]Sheet1!$A$2:$S$4000,5,FALSE)</f>
        <v>PAGO POR SUM. ALIM. ESC. JEE. CORRESP. A DIC./2017, SEGUN FACT. NCF: 00085, CARTAS COMPROMISO 02327, 07422, 07423, 07399, 10115, 02258, OC. 6086</v>
      </c>
      <c r="M426" s="53">
        <f>VLOOKUP(D426,[1]Sheet1!$A$2:$S$4000,16,FALSE)</f>
        <v>1259452.8</v>
      </c>
    </row>
    <row r="427" spans="2:13" s="10" customFormat="1" ht="33" x14ac:dyDescent="0.2">
      <c r="B427" s="31">
        <v>412</v>
      </c>
      <c r="C427" s="37">
        <v>43195</v>
      </c>
      <c r="D427" s="44">
        <v>29599</v>
      </c>
      <c r="E427" s="11" t="s">
        <v>13</v>
      </c>
      <c r="F427" s="11">
        <v>0</v>
      </c>
      <c r="G427" s="11">
        <v>1259452.8</v>
      </c>
      <c r="H427" s="21">
        <f t="shared" si="6"/>
        <v>793784711.45999992</v>
      </c>
      <c r="J427" s="10">
        <f>VLOOKUP(D427,[1]Sheet1!$A$2:$R$4000,1,FALSE)</f>
        <v>29599</v>
      </c>
      <c r="K427" s="10" t="str">
        <f>VLOOKUP(D427,[1]Sheet1!$A$2:$R$4000,4,FALSE)</f>
        <v>Libramiento 0206-01-01-0010-6543</v>
      </c>
      <c r="L427" s="49" t="str">
        <f>VLOOKUP(D427,[1]Sheet1!$A$2:$S$4000,5,FALSE)</f>
        <v>PAGO POR SUM. ALIM. ESC. JEE. CORRESP. A DIC./2017, SEGUN FACT. NCF: 00085, CARTAS COMPROMISO 02327, 07422, 07423, 07399, 10115, 02258, OC. 6086</v>
      </c>
      <c r="M427" s="53">
        <f>VLOOKUP(D427,[1]Sheet1!$A$2:$S$4000,16,FALSE)</f>
        <v>1259452.8</v>
      </c>
    </row>
    <row r="428" spans="2:13" s="10" customFormat="1" ht="49.5" x14ac:dyDescent="0.2">
      <c r="B428" s="31">
        <v>413</v>
      </c>
      <c r="C428" s="37">
        <v>43195</v>
      </c>
      <c r="D428" s="44">
        <v>29598</v>
      </c>
      <c r="E428" s="11" t="s">
        <v>13</v>
      </c>
      <c r="F428" s="11">
        <v>0</v>
      </c>
      <c r="G428" s="11">
        <v>589094.40000000002</v>
      </c>
      <c r="H428" s="21">
        <f t="shared" si="6"/>
        <v>793195617.05999994</v>
      </c>
      <c r="J428" s="10">
        <f>VLOOKUP(D428,[1]Sheet1!$A$2:$R$4000,1,FALSE)</f>
        <v>29598</v>
      </c>
      <c r="K428" s="10" t="str">
        <f>VLOOKUP(D428,[1]Sheet1!$A$2:$R$4000,4,FALSE)</f>
        <v>Libramiento 0206-01-01-0010-6530</v>
      </c>
      <c r="L428" s="49" t="str">
        <f>VLOOKUP(D428,[1]Sheet1!$A$2:$S$4000,5,FALSE)</f>
        <v>PAGO A FAVOR DE BANCO AGRICOLA, CEDIDO POR PASTORA REYES POZO, ACTO NO.864 D/F 16/10/2017. POR SUM. ALIM. ESC. JEE, CORRESP. AL MES DE DICIEMBRE 2017, S/ FACT. NCF.: 01836, CARTAS COMPROMISO NO.05707, 05282, 05300, 05227, 05277, OC 5951.</v>
      </c>
      <c r="M428" s="53">
        <f>VLOOKUP(D428,[1]Sheet1!$A$2:$S$4000,16,FALSE)</f>
        <v>128064</v>
      </c>
    </row>
    <row r="429" spans="2:13" s="10" customFormat="1" ht="49.5" x14ac:dyDescent="0.2">
      <c r="B429" s="31">
        <v>414</v>
      </c>
      <c r="C429" s="37">
        <v>43195</v>
      </c>
      <c r="D429" s="44">
        <v>29598</v>
      </c>
      <c r="E429" s="11" t="s">
        <v>13</v>
      </c>
      <c r="F429" s="11">
        <v>0</v>
      </c>
      <c r="G429" s="11">
        <v>2433216</v>
      </c>
      <c r="H429" s="21">
        <f t="shared" si="6"/>
        <v>790762401.05999994</v>
      </c>
      <c r="J429" s="10">
        <f>VLOOKUP(D429,[1]Sheet1!$A$2:$R$4000,1,FALSE)</f>
        <v>29598</v>
      </c>
      <c r="K429" s="10" t="str">
        <f>VLOOKUP(D429,[1]Sheet1!$A$2:$R$4000,4,FALSE)</f>
        <v>Libramiento 0206-01-01-0010-6530</v>
      </c>
      <c r="L429" s="49" t="str">
        <f>VLOOKUP(D429,[1]Sheet1!$A$2:$S$4000,5,FALSE)</f>
        <v>PAGO A FAVOR DE BANCO AGRICOLA, CEDIDO POR PASTORA REYES POZO, ACTO NO.864 D/F 16/10/2017. POR SUM. ALIM. ESC. JEE, CORRESP. AL MES DE DICIEMBRE 2017, S/ FACT. NCF.: 01836, CARTAS COMPROMISO NO.05707, 05282, 05300, 05227, 05277, OC 5951.</v>
      </c>
      <c r="M429" s="53">
        <f>VLOOKUP(D429,[1]Sheet1!$A$2:$S$4000,16,FALSE)</f>
        <v>128064</v>
      </c>
    </row>
    <row r="430" spans="2:13" s="10" customFormat="1" ht="49.5" x14ac:dyDescent="0.2">
      <c r="B430" s="31">
        <v>415</v>
      </c>
      <c r="C430" s="37">
        <v>43195</v>
      </c>
      <c r="D430" s="44">
        <v>29596</v>
      </c>
      <c r="E430" s="11" t="s">
        <v>13</v>
      </c>
      <c r="F430" s="11">
        <v>0</v>
      </c>
      <c r="G430" s="11">
        <v>167624</v>
      </c>
      <c r="H430" s="21">
        <f t="shared" si="6"/>
        <v>790594777.05999994</v>
      </c>
      <c r="J430" s="10">
        <f>VLOOKUP(D430,[1]Sheet1!$A$2:$R$4000,1,FALSE)</f>
        <v>29596</v>
      </c>
      <c r="K430" s="10" t="str">
        <f>VLOOKUP(D430,[1]Sheet1!$A$2:$R$4000,4,FALSE)</f>
        <v>Libramiento 0206-01-01-0010-6456</v>
      </c>
      <c r="L430" s="49" t="str">
        <f>VLOOKUP(D430,[1]Sheet1!$A$2:$S$4000,5,FALSE)</f>
        <v>PAGO AL BANCO AGRICOLA S/ACTOS NO. 1007 Y 862 D/F. 21/11/2017 Y 16/10/2017, CEDIDO POR APOLINAR MEJIA FERNANDEZ, SUM. ALIM. ESC. JEE. MES NOVIEMBRE 2017, S/FACT. NCF: 20789, CARTAS COMP. NOS. 04475, 04489, 04403, 04400, 14372, OC. 6318 Y 6821.</v>
      </c>
      <c r="M430" s="53">
        <f>VLOOKUP(D430,[1]Sheet1!$A$2:$S$4000,16,FALSE)</f>
        <v>36440</v>
      </c>
    </row>
    <row r="431" spans="2:13" s="10" customFormat="1" ht="49.5" x14ac:dyDescent="0.2">
      <c r="B431" s="31">
        <v>416</v>
      </c>
      <c r="C431" s="37">
        <v>43195</v>
      </c>
      <c r="D431" s="44">
        <v>29596</v>
      </c>
      <c r="E431" s="11" t="s">
        <v>13</v>
      </c>
      <c r="F431" s="11">
        <v>0</v>
      </c>
      <c r="G431" s="11">
        <v>692360</v>
      </c>
      <c r="H431" s="21">
        <f t="shared" si="6"/>
        <v>789902417.05999994</v>
      </c>
      <c r="J431" s="10">
        <f>VLOOKUP(D431,[1]Sheet1!$A$2:$R$4000,1,FALSE)</f>
        <v>29596</v>
      </c>
      <c r="K431" s="10" t="str">
        <f>VLOOKUP(D431,[1]Sheet1!$A$2:$R$4000,4,FALSE)</f>
        <v>Libramiento 0206-01-01-0010-6456</v>
      </c>
      <c r="L431" s="49" t="str">
        <f>VLOOKUP(D431,[1]Sheet1!$A$2:$S$4000,5,FALSE)</f>
        <v>PAGO AL BANCO AGRICOLA S/ACTOS NO. 1007 Y 862 D/F. 21/11/2017 Y 16/10/2017, CEDIDO POR APOLINAR MEJIA FERNANDEZ, SUM. ALIM. ESC. JEE. MES NOVIEMBRE 2017, S/FACT. NCF: 20789, CARTAS COMP. NOS. 04475, 04489, 04403, 04400, 14372, OC. 6318 Y 6821.</v>
      </c>
      <c r="M431" s="53">
        <f>VLOOKUP(D431,[1]Sheet1!$A$2:$S$4000,16,FALSE)</f>
        <v>36440</v>
      </c>
    </row>
    <row r="432" spans="2:13" s="10" customFormat="1" ht="33" x14ac:dyDescent="0.2">
      <c r="B432" s="31">
        <v>417</v>
      </c>
      <c r="C432" s="37">
        <v>43195</v>
      </c>
      <c r="D432" s="44">
        <v>29595</v>
      </c>
      <c r="E432" s="11" t="s">
        <v>13</v>
      </c>
      <c r="F432" s="11">
        <v>0</v>
      </c>
      <c r="G432" s="11">
        <v>76692</v>
      </c>
      <c r="H432" s="21">
        <f t="shared" si="6"/>
        <v>789825725.05999994</v>
      </c>
      <c r="J432" s="10">
        <f>VLOOKUP(D432,[1]Sheet1!$A$2:$R$4000,1,FALSE)</f>
        <v>29595</v>
      </c>
      <c r="K432" s="10" t="str">
        <f>VLOOKUP(D432,[1]Sheet1!$A$2:$R$4000,4,FALSE)</f>
        <v>Libramiento 0206-01-01-0010-6433</v>
      </c>
      <c r="L432" s="49" t="str">
        <f>VLOOKUP(D432,[1]Sheet1!$A$2:$S$4000,5,FALSE)</f>
        <v>PAGO SUM. ALIM. ESC. JEE. CORRESP. AL MES DIC. 2017, SEGUN FACT. NCF.: 00136, CARTA COMPROMISO NO. 05365, 00268, 09239, OC 6643.</v>
      </c>
      <c r="M432" s="53">
        <f>VLOOKUP(D432,[1]Sheet1!$A$2:$S$4000,16,FALSE)</f>
        <v>1733239.2</v>
      </c>
    </row>
    <row r="433" spans="2:13" s="10" customFormat="1" ht="33" x14ac:dyDescent="0.2">
      <c r="B433" s="31">
        <v>418</v>
      </c>
      <c r="C433" s="37">
        <v>43195</v>
      </c>
      <c r="D433" s="44">
        <v>29595</v>
      </c>
      <c r="E433" s="11" t="s">
        <v>13</v>
      </c>
      <c r="F433" s="11">
        <v>0</v>
      </c>
      <c r="G433" s="11">
        <v>1733239.2</v>
      </c>
      <c r="H433" s="21">
        <f t="shared" si="6"/>
        <v>788092485.8599999</v>
      </c>
      <c r="J433" s="10">
        <f>VLOOKUP(D433,[1]Sheet1!$A$2:$R$4000,1,FALSE)</f>
        <v>29595</v>
      </c>
      <c r="K433" s="10" t="str">
        <f>VLOOKUP(D433,[1]Sheet1!$A$2:$R$4000,4,FALSE)</f>
        <v>Libramiento 0206-01-01-0010-6433</v>
      </c>
      <c r="L433" s="49" t="str">
        <f>VLOOKUP(D433,[1]Sheet1!$A$2:$S$4000,5,FALSE)</f>
        <v>PAGO SUM. ALIM. ESC. JEE. CORRESP. AL MES DIC. 2017, SEGUN FACT. NCF.: 00136, CARTA COMPROMISO NO. 05365, 00268, 09239, OC 6643.</v>
      </c>
      <c r="M433" s="53">
        <f>VLOOKUP(D433,[1]Sheet1!$A$2:$S$4000,16,FALSE)</f>
        <v>1733239.2</v>
      </c>
    </row>
    <row r="434" spans="2:13" s="10" customFormat="1" ht="49.5" x14ac:dyDescent="0.2">
      <c r="B434" s="31">
        <v>419</v>
      </c>
      <c r="C434" s="37">
        <v>43195</v>
      </c>
      <c r="D434" s="44">
        <v>29593</v>
      </c>
      <c r="E434" s="11" t="s">
        <v>13</v>
      </c>
      <c r="F434" s="11">
        <v>0</v>
      </c>
      <c r="G434" s="11">
        <v>316240.8</v>
      </c>
      <c r="H434" s="21">
        <f t="shared" si="6"/>
        <v>787776245.05999994</v>
      </c>
      <c r="J434" s="10">
        <f>VLOOKUP(D434,[1]Sheet1!$A$2:$R$4000,1,FALSE)</f>
        <v>29593</v>
      </c>
      <c r="K434" s="10" t="str">
        <f>VLOOKUP(D434,[1]Sheet1!$A$2:$R$4000,4,FALSE)</f>
        <v>Libramiento 0206-01-01-0010-6394</v>
      </c>
      <c r="L434" s="49" t="str">
        <f>VLOOKUP(D434,[1]Sheet1!$A$2:$S$4000,5,FALSE)</f>
        <v>PAGO A COOPROHARINA, CEDIDO POR ANA LUZ RODRIGUEZ VERAS MEDIANTE ACTO NO.1779 D/F 27/10/17, POR SUM. DE ALIM. ESC. JEE, MESES DE NOVIEMBRE Y DIC/2017, S/FACTS. 09941 Y 09942. CARTAS C.NO.05809 Y 00210. OC 5939</v>
      </c>
      <c r="M434" s="53">
        <f>VLOOKUP(D434,[1]Sheet1!$A$2:$S$4000,16,FALSE)</f>
        <v>1306212</v>
      </c>
    </row>
    <row r="435" spans="2:13" s="10" customFormat="1" ht="49.5" x14ac:dyDescent="0.2">
      <c r="B435" s="31">
        <v>420</v>
      </c>
      <c r="C435" s="37">
        <v>43195</v>
      </c>
      <c r="D435" s="44">
        <v>29593</v>
      </c>
      <c r="E435" s="11" t="s">
        <v>13</v>
      </c>
      <c r="F435" s="11">
        <v>0</v>
      </c>
      <c r="G435" s="11">
        <v>1306212</v>
      </c>
      <c r="H435" s="21">
        <f t="shared" si="6"/>
        <v>786470033.05999994</v>
      </c>
      <c r="J435" s="10">
        <f>VLOOKUP(D435,[1]Sheet1!$A$2:$R$4000,1,FALSE)</f>
        <v>29593</v>
      </c>
      <c r="K435" s="10" t="str">
        <f>VLOOKUP(D435,[1]Sheet1!$A$2:$R$4000,4,FALSE)</f>
        <v>Libramiento 0206-01-01-0010-6394</v>
      </c>
      <c r="L435" s="49" t="str">
        <f>VLOOKUP(D435,[1]Sheet1!$A$2:$S$4000,5,FALSE)</f>
        <v>PAGO A COOPROHARINA, CEDIDO POR ANA LUZ RODRIGUEZ VERAS MEDIANTE ACTO NO.1779 D/F 27/10/17, POR SUM. DE ALIM. ESC. JEE, MESES DE NOVIEMBRE Y DIC/2017, S/FACTS. 09941 Y 09942. CARTAS C.NO.05809 Y 00210. OC 5939</v>
      </c>
      <c r="M435" s="53">
        <f>VLOOKUP(D435,[1]Sheet1!$A$2:$S$4000,16,FALSE)</f>
        <v>1306212</v>
      </c>
    </row>
    <row r="436" spans="2:13" s="10" customFormat="1" ht="49.5" x14ac:dyDescent="0.2">
      <c r="B436" s="31">
        <v>421</v>
      </c>
      <c r="C436" s="37">
        <v>43195</v>
      </c>
      <c r="D436" s="44">
        <v>29602</v>
      </c>
      <c r="E436" s="11" t="s">
        <v>13</v>
      </c>
      <c r="F436" s="11">
        <v>0</v>
      </c>
      <c r="G436" s="11">
        <v>162288</v>
      </c>
      <c r="H436" s="21">
        <f t="shared" si="6"/>
        <v>786307745.05999994</v>
      </c>
      <c r="J436" s="10">
        <f>VLOOKUP(D436,[1]Sheet1!$A$2:$R$4000,1,FALSE)</f>
        <v>29602</v>
      </c>
      <c r="K436" s="10" t="str">
        <f>VLOOKUP(D436,[1]Sheet1!$A$2:$R$4000,4,FALSE)</f>
        <v>Libramiento 0206-01-01-0010-6695</v>
      </c>
      <c r="L436" s="49" t="str">
        <f>VLOOKUP(D436,[1]Sheet1!$A$2:$S$4000,5,FALSE)</f>
        <v>PAGO A FAVOR DE BANCO AGRICOLA, CEDIDO POR JOSE ANDRES RAMIREZ ZATEN, MEDIANTE ACTO No.35/18 D/F 12/01/2018. POR SUM. ALIM. ESC. JEE. CORRESP. AL MES DE DICIEMBRE 2017, SEGUN FACT. NCF.: 00003, CARTA COMPROMISO NO. 00143, 04859, OC 6657</v>
      </c>
      <c r="M436" s="53">
        <f>VLOOKUP(D436,[1]Sheet1!$A$2:$S$4000,16,FALSE)</f>
        <v>127008</v>
      </c>
    </row>
    <row r="437" spans="2:13" s="10" customFormat="1" ht="49.5" x14ac:dyDescent="0.2">
      <c r="B437" s="31">
        <v>422</v>
      </c>
      <c r="C437" s="37">
        <v>43195</v>
      </c>
      <c r="D437" s="44">
        <v>29602</v>
      </c>
      <c r="E437" s="11" t="s">
        <v>13</v>
      </c>
      <c r="F437" s="11">
        <v>0</v>
      </c>
      <c r="G437" s="11">
        <v>670320</v>
      </c>
      <c r="H437" s="21">
        <f t="shared" si="6"/>
        <v>785637425.05999994</v>
      </c>
      <c r="J437" s="10">
        <f>VLOOKUP(D437,[1]Sheet1!$A$2:$R$4000,1,FALSE)</f>
        <v>29602</v>
      </c>
      <c r="K437" s="10" t="str">
        <f>VLOOKUP(D437,[1]Sheet1!$A$2:$R$4000,4,FALSE)</f>
        <v>Libramiento 0206-01-01-0010-6695</v>
      </c>
      <c r="L437" s="49" t="str">
        <f>VLOOKUP(D437,[1]Sheet1!$A$2:$S$4000,5,FALSE)</f>
        <v>PAGO A FAVOR DE BANCO AGRICOLA, CEDIDO POR JOSE ANDRES RAMIREZ ZATEN, MEDIANTE ACTO No.35/18 D/F 12/01/2018. POR SUM. ALIM. ESC. JEE. CORRESP. AL MES DE DICIEMBRE 2017, SEGUN FACT. NCF.: 00003, CARTA COMPROMISO NO. 00143, 04859, OC 6657</v>
      </c>
      <c r="M437" s="53">
        <f>VLOOKUP(D437,[1]Sheet1!$A$2:$S$4000,16,FALSE)</f>
        <v>127008</v>
      </c>
    </row>
    <row r="438" spans="2:13" s="10" customFormat="1" ht="33" x14ac:dyDescent="0.2">
      <c r="B438" s="31">
        <v>423</v>
      </c>
      <c r="C438" s="37">
        <v>43195</v>
      </c>
      <c r="D438" s="44">
        <v>29600</v>
      </c>
      <c r="E438" s="11" t="s">
        <v>13</v>
      </c>
      <c r="F438" s="11">
        <v>0</v>
      </c>
      <c r="G438" s="11">
        <v>62081.599999999999</v>
      </c>
      <c r="H438" s="21">
        <f t="shared" si="6"/>
        <v>785575343.45999992</v>
      </c>
      <c r="J438" s="10">
        <f>VLOOKUP(D438,[1]Sheet1!$A$2:$R$4000,1,FALSE)</f>
        <v>29600</v>
      </c>
      <c r="K438" s="10" t="str">
        <f>VLOOKUP(D438,[1]Sheet1!$A$2:$R$4000,4,FALSE)</f>
        <v>Libramiento 0206-01-01-0010-6614</v>
      </c>
      <c r="L438" s="49" t="str">
        <f>VLOOKUP(D438,[1]Sheet1!$A$2:$S$4000,5,FALSE)</f>
        <v>PAGO SUM. ALIM. ESC. JEE. CORRESP. AL MES DE DICIEMBRE 2017, SEGUN FACT. NCF.: 00027, CARTA COMPROMISO NO. 03023, OC 5673.</v>
      </c>
      <c r="M438" s="53">
        <f>VLOOKUP(D438,[1]Sheet1!$A$2:$S$4000,16,FALSE)</f>
        <v>48585.599999999999</v>
      </c>
    </row>
    <row r="439" spans="2:13" s="10" customFormat="1" ht="33" x14ac:dyDescent="0.2">
      <c r="B439" s="31">
        <v>424</v>
      </c>
      <c r="C439" s="37">
        <v>43195</v>
      </c>
      <c r="D439" s="44">
        <v>29600</v>
      </c>
      <c r="E439" s="11" t="s">
        <v>13</v>
      </c>
      <c r="F439" s="11">
        <v>0</v>
      </c>
      <c r="G439" s="11">
        <v>256424</v>
      </c>
      <c r="H439" s="21">
        <f t="shared" si="6"/>
        <v>785318919.45999992</v>
      </c>
      <c r="J439" s="10">
        <f>VLOOKUP(D439,[1]Sheet1!$A$2:$R$4000,1,FALSE)</f>
        <v>29600</v>
      </c>
      <c r="K439" s="10" t="str">
        <f>VLOOKUP(D439,[1]Sheet1!$A$2:$R$4000,4,FALSE)</f>
        <v>Libramiento 0206-01-01-0010-6614</v>
      </c>
      <c r="L439" s="49" t="str">
        <f>VLOOKUP(D439,[1]Sheet1!$A$2:$S$4000,5,FALSE)</f>
        <v>PAGO SUM. ALIM. ESC. JEE. CORRESP. AL MES DE DICIEMBRE 2017, SEGUN FACT. NCF.: 00027, CARTA COMPROMISO NO. 03023, OC 5673.</v>
      </c>
      <c r="M439" s="53">
        <f>VLOOKUP(D439,[1]Sheet1!$A$2:$S$4000,16,FALSE)</f>
        <v>48585.599999999999</v>
      </c>
    </row>
    <row r="440" spans="2:13" s="10" customFormat="1" ht="49.5" x14ac:dyDescent="0.2">
      <c r="B440" s="31">
        <v>425</v>
      </c>
      <c r="C440" s="37">
        <v>43195</v>
      </c>
      <c r="D440" s="44">
        <v>29624</v>
      </c>
      <c r="E440" s="11" t="s">
        <v>13</v>
      </c>
      <c r="F440" s="11">
        <v>0</v>
      </c>
      <c r="G440" s="11">
        <v>41452</v>
      </c>
      <c r="H440" s="21">
        <f t="shared" si="6"/>
        <v>785277467.45999992</v>
      </c>
      <c r="J440" s="10">
        <f>VLOOKUP(D440,[1]Sheet1!$A$2:$R$4000,1,FALSE)</f>
        <v>29624</v>
      </c>
      <c r="K440" s="10" t="str">
        <f>VLOOKUP(D440,[1]Sheet1!$A$2:$R$4000,4,FALSE)</f>
        <v>Libramiento 0206-01-01-0010-6906</v>
      </c>
      <c r="L440" s="49" t="str">
        <f>VLOOKUP(D440,[1]Sheet1!$A$2:$S$4000,5,FALSE)</f>
        <v>PAGO SUM. ALIM. ESC. JEE. CORRESP. AL MES DE DICIEMBRE 2017, SEGUN FACT. NCF.: 00317, CARTA COMPROMISO NO.03439, 03484, 03451, 03456, 03441, 03443, 03435, 03438, 10508, 03440, 03442, 03444, 14206, OC 5659</v>
      </c>
      <c r="M440" s="53">
        <f>VLOOKUP(D440,[1]Sheet1!$A$2:$S$4000,16,FALSE)</f>
        <v>41452</v>
      </c>
    </row>
    <row r="441" spans="2:13" s="10" customFormat="1" ht="49.5" x14ac:dyDescent="0.2">
      <c r="B441" s="31">
        <v>426</v>
      </c>
      <c r="C441" s="37">
        <v>43195</v>
      </c>
      <c r="D441" s="44">
        <v>29624</v>
      </c>
      <c r="E441" s="11" t="s">
        <v>13</v>
      </c>
      <c r="F441" s="11">
        <v>0</v>
      </c>
      <c r="G441" s="11">
        <v>936815.2</v>
      </c>
      <c r="H441" s="21">
        <f t="shared" si="6"/>
        <v>784340652.25999987</v>
      </c>
      <c r="J441" s="10">
        <f>VLOOKUP(D441,[1]Sheet1!$A$2:$R$4000,1,FALSE)</f>
        <v>29624</v>
      </c>
      <c r="K441" s="10" t="str">
        <f>VLOOKUP(D441,[1]Sheet1!$A$2:$R$4000,4,FALSE)</f>
        <v>Libramiento 0206-01-01-0010-6906</v>
      </c>
      <c r="L441" s="49" t="str">
        <f>VLOOKUP(D441,[1]Sheet1!$A$2:$S$4000,5,FALSE)</f>
        <v>PAGO SUM. ALIM. ESC. JEE. CORRESP. AL MES DE DICIEMBRE 2017, SEGUN FACT. NCF.: 00317, CARTA COMPROMISO NO.03439, 03484, 03451, 03456, 03441, 03443, 03435, 03438, 10508, 03440, 03442, 03444, 14206, OC 5659</v>
      </c>
      <c r="M441" s="53">
        <f>VLOOKUP(D441,[1]Sheet1!$A$2:$S$4000,16,FALSE)</f>
        <v>41452</v>
      </c>
    </row>
    <row r="442" spans="2:13" s="10" customFormat="1" ht="49.5" x14ac:dyDescent="0.2">
      <c r="B442" s="31">
        <v>427</v>
      </c>
      <c r="C442" s="37">
        <v>43195</v>
      </c>
      <c r="D442" s="44">
        <v>29618</v>
      </c>
      <c r="E442" s="11" t="s">
        <v>13</v>
      </c>
      <c r="F442" s="11">
        <v>0</v>
      </c>
      <c r="G442" s="11">
        <v>17280.349999999999</v>
      </c>
      <c r="H442" s="21">
        <f t="shared" si="6"/>
        <v>784323371.90999985</v>
      </c>
      <c r="J442" s="10">
        <f>VLOOKUP(D442,[1]Sheet1!$A$2:$R$4000,1,FALSE)</f>
        <v>29618</v>
      </c>
      <c r="K442" s="10" t="str">
        <f>VLOOKUP(D442,[1]Sheet1!$A$2:$R$4000,4,FALSE)</f>
        <v>Libramiento 0206-01-01-0010-6847</v>
      </c>
      <c r="L442" s="49" t="str">
        <f>VLOOKUP(D442,[1]Sheet1!$A$2:$S$4000,5,FALSE)</f>
        <v>PAGO A COOPROHARINA, CEDIDO POR ELIEZER GERMAN GUERRERO, MEDIANTE PODER ESPECIAL NO. 136/18 D/F 13/02/2018, POR SUM. DE ALIM. ESC. PAE- REAL, CORRESP. AL MES DIC. 2017, SEGÚN FT. NCF: 00018, Y N/C 00016. CONTRATO NO. 263/2017 OC 6267, MENOS ANTICIPO</v>
      </c>
      <c r="M442" s="53">
        <f>VLOOKUP(D442,[1]Sheet1!$A$2:$S$4000,16,FALSE)</f>
        <v>17280.349999999999</v>
      </c>
    </row>
    <row r="443" spans="2:13" s="10" customFormat="1" ht="49.5" x14ac:dyDescent="0.2">
      <c r="B443" s="31">
        <v>428</v>
      </c>
      <c r="C443" s="37">
        <v>43195</v>
      </c>
      <c r="D443" s="44">
        <v>29618</v>
      </c>
      <c r="E443" s="11" t="s">
        <v>13</v>
      </c>
      <c r="F443" s="11">
        <v>0</v>
      </c>
      <c r="G443" s="11">
        <v>347232.23</v>
      </c>
      <c r="H443" s="21">
        <f t="shared" si="6"/>
        <v>783976139.67999983</v>
      </c>
      <c r="J443" s="10">
        <f>VLOOKUP(D443,[1]Sheet1!$A$2:$R$4000,1,FALSE)</f>
        <v>29618</v>
      </c>
      <c r="K443" s="10" t="str">
        <f>VLOOKUP(D443,[1]Sheet1!$A$2:$R$4000,4,FALSE)</f>
        <v>Libramiento 0206-01-01-0010-6847</v>
      </c>
      <c r="L443" s="49" t="str">
        <f>VLOOKUP(D443,[1]Sheet1!$A$2:$S$4000,5,FALSE)</f>
        <v>PAGO A COOPROHARINA, CEDIDO POR ELIEZER GERMAN GUERRERO, MEDIANTE PODER ESPECIAL NO. 136/18 D/F 13/02/2018, POR SUM. DE ALIM. ESC. PAE- REAL, CORRESP. AL MES DIC. 2017, SEGÚN FT. NCF: 00018, Y N/C 00016. CONTRATO NO. 263/2017 OC 6267, MENOS ANTICIPO</v>
      </c>
      <c r="M443" s="53">
        <f>VLOOKUP(D443,[1]Sheet1!$A$2:$S$4000,16,FALSE)</f>
        <v>17280.349999999999</v>
      </c>
    </row>
    <row r="444" spans="2:13" s="10" customFormat="1" ht="49.5" x14ac:dyDescent="0.2">
      <c r="B444" s="31">
        <v>429</v>
      </c>
      <c r="C444" s="37">
        <v>43195</v>
      </c>
      <c r="D444" s="44">
        <v>29616</v>
      </c>
      <c r="E444" s="11" t="s">
        <v>13</v>
      </c>
      <c r="F444" s="11">
        <v>0</v>
      </c>
      <c r="G444" s="11">
        <v>87427.6</v>
      </c>
      <c r="H444" s="21">
        <f t="shared" si="6"/>
        <v>783888712.0799998</v>
      </c>
      <c r="J444" s="10">
        <f>VLOOKUP(D444,[1]Sheet1!$A$2:$R$4000,1,FALSE)</f>
        <v>29616</v>
      </c>
      <c r="K444" s="10" t="str">
        <f>VLOOKUP(D444,[1]Sheet1!$A$2:$R$4000,4,FALSE)</f>
        <v>Libramiento 0206-01-01-0010-6797</v>
      </c>
      <c r="L444" s="49" t="str">
        <f>VLOOKUP(D444,[1]Sheet1!$A$2:$S$4000,5,FALSE)</f>
        <v>PAGO A FAVOR DE BANCO AGRICOLA, CEDIDO POR FATIMA DILUVINA FRANJUL, ACTO DE ALGUACIL NO. 246 D/F 15/02/2018. POR SUM. ALIM. ESC. JEE, CORRESP. AL MES DE DICIEMBRE 2017, SEGUN FACT. NCF.: 00005, CARTAS COMPROMISO NO. 15341, OC 7035</v>
      </c>
      <c r="M444" s="53">
        <f>VLOOKUP(D444,[1]Sheet1!$A$2:$S$4000,16,FALSE)</f>
        <v>361114</v>
      </c>
    </row>
    <row r="445" spans="2:13" s="10" customFormat="1" ht="49.5" x14ac:dyDescent="0.2">
      <c r="B445" s="31">
        <v>430</v>
      </c>
      <c r="C445" s="37">
        <v>43195</v>
      </c>
      <c r="D445" s="44">
        <v>29616</v>
      </c>
      <c r="E445" s="11" t="s">
        <v>13</v>
      </c>
      <c r="F445" s="11">
        <v>0</v>
      </c>
      <c r="G445" s="11">
        <v>361114</v>
      </c>
      <c r="H445" s="21">
        <f t="shared" si="6"/>
        <v>783527598.0799998</v>
      </c>
      <c r="J445" s="10">
        <f>VLOOKUP(D445,[1]Sheet1!$A$2:$R$4000,1,FALSE)</f>
        <v>29616</v>
      </c>
      <c r="K445" s="10" t="str">
        <f>VLOOKUP(D445,[1]Sheet1!$A$2:$R$4000,4,FALSE)</f>
        <v>Libramiento 0206-01-01-0010-6797</v>
      </c>
      <c r="L445" s="49" t="str">
        <f>VLOOKUP(D445,[1]Sheet1!$A$2:$S$4000,5,FALSE)</f>
        <v>PAGO A FAVOR DE BANCO AGRICOLA, CEDIDO POR FATIMA DILUVINA FRANJUL, ACTO DE ALGUACIL NO. 246 D/F 15/02/2018. POR SUM. ALIM. ESC. JEE, CORRESP. AL MES DE DICIEMBRE 2017, SEGUN FACT. NCF.: 00005, CARTAS COMPROMISO NO. 15341, OC 7035</v>
      </c>
      <c r="M445" s="53">
        <f>VLOOKUP(D445,[1]Sheet1!$A$2:$S$4000,16,FALSE)</f>
        <v>361114</v>
      </c>
    </row>
    <row r="446" spans="2:13" s="10" customFormat="1" ht="49.5" x14ac:dyDescent="0.2">
      <c r="B446" s="31">
        <v>431</v>
      </c>
      <c r="C446" s="37">
        <v>43195</v>
      </c>
      <c r="D446" s="44">
        <v>29615</v>
      </c>
      <c r="E446" s="11" t="s">
        <v>13</v>
      </c>
      <c r="F446" s="11">
        <v>0</v>
      </c>
      <c r="G446" s="11">
        <v>480120.4</v>
      </c>
      <c r="H446" s="21">
        <f t="shared" si="6"/>
        <v>783047477.67999983</v>
      </c>
      <c r="J446" s="10">
        <f>VLOOKUP(D446,[1]Sheet1!$A$2:$R$4000,1,FALSE)</f>
        <v>29615</v>
      </c>
      <c r="K446" s="10" t="str">
        <f>VLOOKUP(D446,[1]Sheet1!$A$2:$R$4000,4,FALSE)</f>
        <v>Libramiento 0206-01-01-0010-6794</v>
      </c>
      <c r="L446" s="49" t="str">
        <f>VLOOKUP(D446,[1]Sheet1!$A$2:$S$4000,5,FALSE)</f>
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</c>
      <c r="M446" s="53">
        <f>VLOOKUP(D446,[1]Sheet1!$A$2:$S$4000,16,FALSE)</f>
        <v>1983106</v>
      </c>
    </row>
    <row r="447" spans="2:13" s="10" customFormat="1" ht="49.5" x14ac:dyDescent="0.2">
      <c r="B447" s="31">
        <v>432</v>
      </c>
      <c r="C447" s="37">
        <v>43195</v>
      </c>
      <c r="D447" s="44">
        <v>29615</v>
      </c>
      <c r="E447" s="11" t="s">
        <v>13</v>
      </c>
      <c r="F447" s="11">
        <v>0</v>
      </c>
      <c r="G447" s="11">
        <v>1983106</v>
      </c>
      <c r="H447" s="21">
        <f t="shared" si="6"/>
        <v>781064371.67999983</v>
      </c>
      <c r="J447" s="10">
        <f>VLOOKUP(D447,[1]Sheet1!$A$2:$R$4000,1,FALSE)</f>
        <v>29615</v>
      </c>
      <c r="K447" s="10" t="str">
        <f>VLOOKUP(D447,[1]Sheet1!$A$2:$R$4000,4,FALSE)</f>
        <v>Libramiento 0206-01-01-0010-6794</v>
      </c>
      <c r="L447" s="49" t="str">
        <f>VLOOKUP(D447,[1]Sheet1!$A$2:$S$4000,5,FALSE)</f>
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</c>
      <c r="M447" s="53">
        <f>VLOOKUP(D447,[1]Sheet1!$A$2:$S$4000,16,FALSE)</f>
        <v>1983106</v>
      </c>
    </row>
    <row r="448" spans="2:13" s="10" customFormat="1" ht="33" x14ac:dyDescent="0.2">
      <c r="B448" s="31">
        <v>433</v>
      </c>
      <c r="C448" s="37">
        <v>43195</v>
      </c>
      <c r="D448" s="44">
        <v>29614</v>
      </c>
      <c r="E448" s="11" t="s">
        <v>13</v>
      </c>
      <c r="F448" s="11">
        <v>0</v>
      </c>
      <c r="G448" s="11">
        <v>9359.92</v>
      </c>
      <c r="H448" s="21">
        <f t="shared" si="6"/>
        <v>781055011.75999987</v>
      </c>
      <c r="J448" s="10">
        <f>VLOOKUP(D448,[1]Sheet1!$A$2:$R$4000,1,FALSE)</f>
        <v>29614</v>
      </c>
      <c r="K448" s="10" t="str">
        <f>VLOOKUP(D448,[1]Sheet1!$A$2:$R$4000,4,FALSE)</f>
        <v>Libramiento 0206-01-01-0010-6793</v>
      </c>
      <c r="L448" s="49" t="str">
        <f>VLOOKUP(D448,[1]Sheet1!$A$2:$S$4000,5,FALSE)</f>
        <v>PAGO POR SUM. DE ALIM. ESC. UM. CORRESP. AL MES DE DICIEMBRE 2017, S/FACT. 00006 Y NC 00006. CONTRATO NO.343/17, OC 6400 MENOS ANTICIPO.</v>
      </c>
      <c r="M448" s="53">
        <f>VLOOKUP(D448,[1]Sheet1!$A$2:$S$4000,16,FALSE)</f>
        <v>9359.92</v>
      </c>
    </row>
    <row r="449" spans="2:13" s="10" customFormat="1" ht="33" x14ac:dyDescent="0.2">
      <c r="B449" s="31">
        <v>434</v>
      </c>
      <c r="C449" s="37">
        <v>43195</v>
      </c>
      <c r="D449" s="44">
        <v>29614</v>
      </c>
      <c r="E449" s="11" t="s">
        <v>13</v>
      </c>
      <c r="F449" s="11">
        <v>0</v>
      </c>
      <c r="G449" s="11">
        <v>194061.59</v>
      </c>
      <c r="H449" s="21">
        <f t="shared" si="6"/>
        <v>780860950.16999984</v>
      </c>
      <c r="J449" s="10">
        <f>VLOOKUP(D449,[1]Sheet1!$A$2:$R$4000,1,FALSE)</f>
        <v>29614</v>
      </c>
      <c r="K449" s="10" t="str">
        <f>VLOOKUP(D449,[1]Sheet1!$A$2:$R$4000,4,FALSE)</f>
        <v>Libramiento 0206-01-01-0010-6793</v>
      </c>
      <c r="L449" s="49" t="str">
        <f>VLOOKUP(D449,[1]Sheet1!$A$2:$S$4000,5,FALSE)</f>
        <v>PAGO POR SUM. DE ALIM. ESC. UM. CORRESP. AL MES DE DICIEMBRE 2017, S/FACT. 00006 Y NC 00006. CONTRATO NO.343/17, OC 6400 MENOS ANTICIPO.</v>
      </c>
      <c r="M449" s="53">
        <f>VLOOKUP(D449,[1]Sheet1!$A$2:$S$4000,16,FALSE)</f>
        <v>9359.92</v>
      </c>
    </row>
    <row r="450" spans="2:13" s="10" customFormat="1" ht="33" x14ac:dyDescent="0.2">
      <c r="B450" s="31">
        <v>435</v>
      </c>
      <c r="C450" s="37">
        <v>43195</v>
      </c>
      <c r="D450" s="44">
        <v>29613</v>
      </c>
      <c r="E450" s="11" t="s">
        <v>13</v>
      </c>
      <c r="F450" s="11">
        <v>0</v>
      </c>
      <c r="G450" s="11">
        <v>26089.51</v>
      </c>
      <c r="H450" s="21">
        <f t="shared" si="6"/>
        <v>780834860.65999985</v>
      </c>
      <c r="J450" s="10">
        <f>VLOOKUP(D450,[1]Sheet1!$A$2:$R$4000,1,FALSE)</f>
        <v>29613</v>
      </c>
      <c r="K450" s="10" t="str">
        <f>VLOOKUP(D450,[1]Sheet1!$A$2:$R$4000,4,FALSE)</f>
        <v>Libramiento 0206-01-01-0010-6792</v>
      </c>
      <c r="L450" s="49" t="str">
        <f>VLOOKUP(D450,[1]Sheet1!$A$2:$S$4000,5,FALSE)</f>
        <v>PAGO POR SUM. DE ALIM. ESC. PAE REAL, CORRESP. AL MES DE DIC. 2017, SEGÚN FACT.No.00054, N/C 00042, MENOS ANTICIPO, CONTRATO NO.255/17 Y OC 6295.</v>
      </c>
      <c r="M450" s="53">
        <f>VLOOKUP(D450,[1]Sheet1!$A$2:$S$4000,16,FALSE)</f>
        <v>26089.51</v>
      </c>
    </row>
    <row r="451" spans="2:13" s="10" customFormat="1" ht="33" x14ac:dyDescent="0.2">
      <c r="B451" s="31">
        <v>436</v>
      </c>
      <c r="C451" s="37">
        <v>43195</v>
      </c>
      <c r="D451" s="44">
        <v>29613</v>
      </c>
      <c r="E451" s="11" t="s">
        <v>13</v>
      </c>
      <c r="F451" s="11">
        <v>0</v>
      </c>
      <c r="G451" s="11">
        <v>524384.52</v>
      </c>
      <c r="H451" s="21">
        <f t="shared" si="6"/>
        <v>780310476.13999987</v>
      </c>
      <c r="J451" s="10">
        <f>VLOOKUP(D451,[1]Sheet1!$A$2:$R$4000,1,FALSE)</f>
        <v>29613</v>
      </c>
      <c r="K451" s="10" t="str">
        <f>VLOOKUP(D451,[1]Sheet1!$A$2:$R$4000,4,FALSE)</f>
        <v>Libramiento 0206-01-01-0010-6792</v>
      </c>
      <c r="L451" s="49" t="str">
        <f>VLOOKUP(D451,[1]Sheet1!$A$2:$S$4000,5,FALSE)</f>
        <v>PAGO POR SUM. DE ALIM. ESC. PAE REAL, CORRESP. AL MES DE DIC. 2017, SEGÚN FACT.No.00054, N/C 00042, MENOS ANTICIPO, CONTRATO NO.255/17 Y OC 6295.</v>
      </c>
      <c r="M451" s="53">
        <f>VLOOKUP(D451,[1]Sheet1!$A$2:$S$4000,16,FALSE)</f>
        <v>26089.51</v>
      </c>
    </row>
    <row r="452" spans="2:13" s="10" customFormat="1" ht="33" x14ac:dyDescent="0.2">
      <c r="B452" s="31">
        <v>437</v>
      </c>
      <c r="C452" s="37">
        <v>43195</v>
      </c>
      <c r="D452" s="44">
        <v>29612</v>
      </c>
      <c r="E452" s="11" t="s">
        <v>13</v>
      </c>
      <c r="F452" s="11">
        <v>0</v>
      </c>
      <c r="G452" s="11">
        <v>14448</v>
      </c>
      <c r="H452" s="21">
        <f t="shared" si="6"/>
        <v>780296028.13999987</v>
      </c>
      <c r="J452" s="10">
        <f>VLOOKUP(D452,[1]Sheet1!$A$2:$R$4000,1,FALSE)</f>
        <v>29612</v>
      </c>
      <c r="K452" s="10" t="str">
        <f>VLOOKUP(D452,[1]Sheet1!$A$2:$R$4000,4,FALSE)</f>
        <v>Libramiento 0206-01-01-0010-6791</v>
      </c>
      <c r="L452" s="49" t="str">
        <f>VLOOKUP(D452,[1]Sheet1!$A$2:$S$4000,5,FALSE)</f>
        <v>PAGO SUM. ALIM. ESC. JEE. CORRESP. AL MES DICIEMBRE 2017, S/FACT. NCF: 00008, CARTA COMPROMISO NO. 03902, OC. 6907.</v>
      </c>
      <c r="M452" s="53">
        <f>VLOOKUP(D452,[1]Sheet1!$A$2:$S$4000,16,FALSE)</f>
        <v>14448</v>
      </c>
    </row>
    <row r="453" spans="2:13" s="10" customFormat="1" ht="33" x14ac:dyDescent="0.2">
      <c r="B453" s="31">
        <v>438</v>
      </c>
      <c r="C453" s="37">
        <v>43195</v>
      </c>
      <c r="D453" s="44">
        <v>29612</v>
      </c>
      <c r="E453" s="11" t="s">
        <v>13</v>
      </c>
      <c r="F453" s="11">
        <v>0</v>
      </c>
      <c r="G453" s="11">
        <v>326524.79999999999</v>
      </c>
      <c r="H453" s="21">
        <f t="shared" si="6"/>
        <v>779969503.33999991</v>
      </c>
      <c r="J453" s="10">
        <f>VLOOKUP(D453,[1]Sheet1!$A$2:$R$4000,1,FALSE)</f>
        <v>29612</v>
      </c>
      <c r="K453" s="10" t="str">
        <f>VLOOKUP(D453,[1]Sheet1!$A$2:$R$4000,4,FALSE)</f>
        <v>Libramiento 0206-01-01-0010-6791</v>
      </c>
      <c r="L453" s="49" t="str">
        <f>VLOOKUP(D453,[1]Sheet1!$A$2:$S$4000,5,FALSE)</f>
        <v>PAGO SUM. ALIM. ESC. JEE. CORRESP. AL MES DICIEMBRE 2017, S/FACT. NCF: 00008, CARTA COMPROMISO NO. 03902, OC. 6907.</v>
      </c>
      <c r="M453" s="53">
        <f>VLOOKUP(D453,[1]Sheet1!$A$2:$S$4000,16,FALSE)</f>
        <v>14448</v>
      </c>
    </row>
    <row r="454" spans="2:13" s="10" customFormat="1" ht="33" x14ac:dyDescent="0.2">
      <c r="B454" s="31">
        <v>439</v>
      </c>
      <c r="C454" s="37">
        <v>43195</v>
      </c>
      <c r="D454" s="44">
        <v>29611</v>
      </c>
      <c r="E454" s="11" t="s">
        <v>13</v>
      </c>
      <c r="F454" s="11">
        <v>0</v>
      </c>
      <c r="G454" s="11">
        <v>30448</v>
      </c>
      <c r="H454" s="21">
        <f t="shared" si="6"/>
        <v>779939055.33999991</v>
      </c>
      <c r="J454" s="10">
        <f>VLOOKUP(D454,[1]Sheet1!$A$2:$R$4000,1,FALSE)</f>
        <v>29611</v>
      </c>
      <c r="K454" s="10" t="str">
        <f>VLOOKUP(D454,[1]Sheet1!$A$2:$R$4000,4,FALSE)</f>
        <v>Libramiento 0206-01-01-0010-6786</v>
      </c>
      <c r="L454" s="49" t="str">
        <f>VLOOKUP(D454,[1]Sheet1!$A$2:$S$4000,5,FALSE)</f>
        <v>PAGO SUM. ALIM. ESC. JEE. CORRESP. AL MES DE DICIEMBRE 2017, SEGUN FACT. NCF.: 00076, CARTA COMPROMISO NO. 00047 Y 06067, OC 5974</v>
      </c>
      <c r="M454" s="53">
        <f>VLOOKUP(D454,[1]Sheet1!$A$2:$S$4000,16,FALSE)</f>
        <v>30448</v>
      </c>
    </row>
    <row r="455" spans="2:13" s="10" customFormat="1" ht="33" x14ac:dyDescent="0.2">
      <c r="B455" s="31">
        <v>440</v>
      </c>
      <c r="C455" s="37">
        <v>43195</v>
      </c>
      <c r="D455" s="44">
        <v>29611</v>
      </c>
      <c r="E455" s="11" t="s">
        <v>13</v>
      </c>
      <c r="F455" s="11">
        <v>0</v>
      </c>
      <c r="G455" s="11">
        <v>688124.8</v>
      </c>
      <c r="H455" s="21">
        <f t="shared" si="6"/>
        <v>779250930.53999996</v>
      </c>
      <c r="J455" s="10">
        <f>VLOOKUP(D455,[1]Sheet1!$A$2:$R$4000,1,FALSE)</f>
        <v>29611</v>
      </c>
      <c r="K455" s="10" t="str">
        <f>VLOOKUP(D455,[1]Sheet1!$A$2:$R$4000,4,FALSE)</f>
        <v>Libramiento 0206-01-01-0010-6786</v>
      </c>
      <c r="L455" s="49" t="str">
        <f>VLOOKUP(D455,[1]Sheet1!$A$2:$S$4000,5,FALSE)</f>
        <v>PAGO SUM. ALIM. ESC. JEE. CORRESP. AL MES DE DICIEMBRE 2017, SEGUN FACT. NCF.: 00076, CARTA COMPROMISO NO. 00047 Y 06067, OC 5974</v>
      </c>
      <c r="M455" s="53">
        <f>VLOOKUP(D455,[1]Sheet1!$A$2:$S$4000,16,FALSE)</f>
        <v>30448</v>
      </c>
    </row>
    <row r="456" spans="2:13" s="10" customFormat="1" ht="33" x14ac:dyDescent="0.2">
      <c r="B456" s="31">
        <v>441</v>
      </c>
      <c r="C456" s="37">
        <v>43195</v>
      </c>
      <c r="D456" s="44">
        <v>29610</v>
      </c>
      <c r="E456" s="11" t="s">
        <v>13</v>
      </c>
      <c r="F456" s="11">
        <v>0</v>
      </c>
      <c r="G456" s="11">
        <v>182233.60000000001</v>
      </c>
      <c r="H456" s="21">
        <f t="shared" si="6"/>
        <v>779068696.93999994</v>
      </c>
      <c r="J456" s="10">
        <f>VLOOKUP(D456,[1]Sheet1!$A$2:$R$4000,1,FALSE)</f>
        <v>29610</v>
      </c>
      <c r="K456" s="10" t="str">
        <f>VLOOKUP(D456,[1]Sheet1!$A$2:$R$4000,4,FALSE)</f>
        <v>Libramiento 0206-01-01-0010-6772</v>
      </c>
      <c r="L456" s="49" t="str">
        <f>VLOOKUP(D456,[1]Sheet1!$A$2:$S$4000,5,FALSE)</f>
        <v>PAGO SUM. ALIM. ESC. JEE. CORRESP. AL MES DE NOVIEMBRE Y DICIEMBRE 2017, SEGUN FACT. NCF.: 00076 Y 00077, CARTA COMPROMISO NO. 00727, 00748, 00725, 14190, OC 5600</v>
      </c>
      <c r="M456" s="53">
        <f>VLOOKUP(D456,[1]Sheet1!$A$2:$S$4000,16,FALSE)</f>
        <v>752704</v>
      </c>
    </row>
    <row r="457" spans="2:13" s="10" customFormat="1" ht="33" x14ac:dyDescent="0.2">
      <c r="B457" s="31">
        <v>442</v>
      </c>
      <c r="C457" s="37">
        <v>43195</v>
      </c>
      <c r="D457" s="44">
        <v>29610</v>
      </c>
      <c r="E457" s="11" t="s">
        <v>13</v>
      </c>
      <c r="F457" s="11">
        <v>0</v>
      </c>
      <c r="G457" s="11">
        <v>752704</v>
      </c>
      <c r="H457" s="21">
        <f t="shared" si="6"/>
        <v>778315992.93999994</v>
      </c>
      <c r="J457" s="10">
        <f>VLOOKUP(D457,[1]Sheet1!$A$2:$R$4000,1,FALSE)</f>
        <v>29610</v>
      </c>
      <c r="K457" s="10" t="str">
        <f>VLOOKUP(D457,[1]Sheet1!$A$2:$R$4000,4,FALSE)</f>
        <v>Libramiento 0206-01-01-0010-6772</v>
      </c>
      <c r="L457" s="49" t="str">
        <f>VLOOKUP(D457,[1]Sheet1!$A$2:$S$4000,5,FALSE)</f>
        <v>PAGO SUM. ALIM. ESC. JEE. CORRESP. AL MES DE NOVIEMBRE Y DICIEMBRE 2017, SEGUN FACT. NCF.: 00076 Y 00077, CARTA COMPROMISO NO. 00727, 00748, 00725, 14190, OC 5600</v>
      </c>
      <c r="M457" s="53">
        <f>VLOOKUP(D457,[1]Sheet1!$A$2:$S$4000,16,FALSE)</f>
        <v>752704</v>
      </c>
    </row>
    <row r="458" spans="2:13" s="10" customFormat="1" ht="49.5" x14ac:dyDescent="0.2">
      <c r="B458" s="31">
        <v>443</v>
      </c>
      <c r="C458" s="37">
        <v>43195</v>
      </c>
      <c r="D458" s="44">
        <v>29608</v>
      </c>
      <c r="E458" s="11" t="s">
        <v>13</v>
      </c>
      <c r="F458" s="11">
        <v>0</v>
      </c>
      <c r="G458" s="11">
        <v>280280</v>
      </c>
      <c r="H458" s="21">
        <f t="shared" si="6"/>
        <v>778035712.93999994</v>
      </c>
      <c r="J458" s="10">
        <f>VLOOKUP(D458,[1]Sheet1!$A$2:$R$4000,1,FALSE)</f>
        <v>29608</v>
      </c>
      <c r="K458" s="10" t="str">
        <f>VLOOKUP(D458,[1]Sheet1!$A$2:$R$4000,4,FALSE)</f>
        <v>Libramiento 0206-01-01-0010-6728</v>
      </c>
      <c r="L458" s="49" t="str">
        <f>VLOOKUP(D458,[1]Sheet1!$A$2:$S$4000,5,FALSE)</f>
        <v>PAGO POR SUM. ALIM. ESC. JEE. CORRESP. A LOS MESES DE AGOSTO, SEPTIEMBRE,OCTUBRE, NOVIEMBRE Y DICIEMBRE 2017, SEGUN FACT. NCF.: 00024, 00025, 00026, 00027 Y 00028, CARTA COMPROMISOS NO. 02851, 07756, 11455 OC 7080</v>
      </c>
      <c r="M458" s="53">
        <f>VLOOKUP(D458,[1]Sheet1!$A$2:$S$4000,16,FALSE)</f>
        <v>6334328</v>
      </c>
    </row>
    <row r="459" spans="2:13" s="10" customFormat="1" ht="49.5" x14ac:dyDescent="0.2">
      <c r="B459" s="31">
        <v>444</v>
      </c>
      <c r="C459" s="37">
        <v>43195</v>
      </c>
      <c r="D459" s="44">
        <v>29608</v>
      </c>
      <c r="E459" s="11" t="s">
        <v>13</v>
      </c>
      <c r="F459" s="11">
        <v>0</v>
      </c>
      <c r="G459" s="11">
        <v>6334328</v>
      </c>
      <c r="H459" s="21">
        <f t="shared" si="6"/>
        <v>771701384.93999994</v>
      </c>
      <c r="J459" s="10">
        <f>VLOOKUP(D459,[1]Sheet1!$A$2:$R$4000,1,FALSE)</f>
        <v>29608</v>
      </c>
      <c r="K459" s="10" t="str">
        <f>VLOOKUP(D459,[1]Sheet1!$A$2:$R$4000,4,FALSE)</f>
        <v>Libramiento 0206-01-01-0010-6728</v>
      </c>
      <c r="L459" s="49" t="str">
        <f>VLOOKUP(D459,[1]Sheet1!$A$2:$S$4000,5,FALSE)</f>
        <v>PAGO POR SUM. ALIM. ESC. JEE. CORRESP. A LOS MESES DE AGOSTO, SEPTIEMBRE,OCTUBRE, NOVIEMBRE Y DICIEMBRE 2017, SEGUN FACT. NCF.: 00024, 00025, 00026, 00027 Y 00028, CARTA COMPROMISOS NO. 02851, 07756, 11455 OC 7080</v>
      </c>
      <c r="M459" s="53">
        <f>VLOOKUP(D459,[1]Sheet1!$A$2:$S$4000,16,FALSE)</f>
        <v>6334328</v>
      </c>
    </row>
    <row r="460" spans="2:13" s="10" customFormat="1" ht="49.5" x14ac:dyDescent="0.2">
      <c r="B460" s="31">
        <v>445</v>
      </c>
      <c r="C460" s="37">
        <v>43195</v>
      </c>
      <c r="D460" s="44">
        <v>29607</v>
      </c>
      <c r="E460" s="11" t="s">
        <v>13</v>
      </c>
      <c r="F460" s="11">
        <v>0</v>
      </c>
      <c r="G460" s="11">
        <v>56730</v>
      </c>
      <c r="H460" s="21">
        <f t="shared" si="6"/>
        <v>771644654.93999994</v>
      </c>
      <c r="J460" s="10">
        <f>VLOOKUP(D460,[1]Sheet1!$A$2:$R$4000,1,FALSE)</f>
        <v>29607</v>
      </c>
      <c r="K460" s="10" t="str">
        <f>VLOOKUP(D460,[1]Sheet1!$A$2:$R$4000,4,FALSE)</f>
        <v>Libramiento 0206-01-01-0010-6726</v>
      </c>
      <c r="L460" s="49" t="str">
        <f>VLOOKUP(D460,[1]Sheet1!$A$2:$S$4000,5,FALSE)</f>
        <v>PAGO A FAVOR DE BANCO AGRICOLA, CEDIDO POR MUÑOZ &amp; VALERA BUFFET, MEDIANTE ACTO NO. 545 D/F 12/10/2017. POR SUM. ALIM. ESC. JEE CORRESP. A NOVIEMBRE Y DICIEMBRE 2017, S/FACT. NCF.: 00034 Y 00035, CARTAS COMPROMISO NO. 07893, OC 5711.</v>
      </c>
      <c r="M460" s="53">
        <f>VLOOKUP(D460,[1]Sheet1!$A$2:$S$4000,16,FALSE)</f>
        <v>56730</v>
      </c>
    </row>
    <row r="461" spans="2:13" s="10" customFormat="1" ht="49.5" x14ac:dyDescent="0.2">
      <c r="B461" s="31">
        <v>446</v>
      </c>
      <c r="C461" s="37">
        <v>43195</v>
      </c>
      <c r="D461" s="44">
        <v>29607</v>
      </c>
      <c r="E461" s="11" t="s">
        <v>13</v>
      </c>
      <c r="F461" s="11">
        <v>0</v>
      </c>
      <c r="G461" s="11">
        <v>1282098</v>
      </c>
      <c r="H461" s="21">
        <f t="shared" si="6"/>
        <v>770362556.93999994</v>
      </c>
      <c r="J461" s="10">
        <f>VLOOKUP(D461,[1]Sheet1!$A$2:$R$4000,1,FALSE)</f>
        <v>29607</v>
      </c>
      <c r="K461" s="10" t="str">
        <f>VLOOKUP(D461,[1]Sheet1!$A$2:$R$4000,4,FALSE)</f>
        <v>Libramiento 0206-01-01-0010-6726</v>
      </c>
      <c r="L461" s="49" t="str">
        <f>VLOOKUP(D461,[1]Sheet1!$A$2:$S$4000,5,FALSE)</f>
        <v>PAGO A FAVOR DE BANCO AGRICOLA, CEDIDO POR MUÑOZ &amp; VALERA BUFFET, MEDIANTE ACTO NO. 545 D/F 12/10/2017. POR SUM. ALIM. ESC. JEE CORRESP. A NOVIEMBRE Y DICIEMBRE 2017, S/FACT. NCF.: 00034 Y 00035, CARTAS COMPROMISO NO. 07893, OC 5711.</v>
      </c>
      <c r="M461" s="53">
        <f>VLOOKUP(D461,[1]Sheet1!$A$2:$S$4000,16,FALSE)</f>
        <v>56730</v>
      </c>
    </row>
    <row r="462" spans="2:13" s="10" customFormat="1" ht="49.5" x14ac:dyDescent="0.2">
      <c r="B462" s="31">
        <v>447</v>
      </c>
      <c r="C462" s="37">
        <v>43195</v>
      </c>
      <c r="D462" s="44">
        <v>29606</v>
      </c>
      <c r="E462" s="11" t="s">
        <v>13</v>
      </c>
      <c r="F462" s="11">
        <v>0</v>
      </c>
      <c r="G462" s="11">
        <v>18280</v>
      </c>
      <c r="H462" s="21">
        <f t="shared" si="6"/>
        <v>770344276.93999994</v>
      </c>
      <c r="J462" s="10">
        <f>VLOOKUP(D462,[1]Sheet1!$A$2:$R$4000,1,FALSE)</f>
        <v>29606</v>
      </c>
      <c r="K462" s="10" t="str">
        <f>VLOOKUP(D462,[1]Sheet1!$A$2:$R$4000,4,FALSE)</f>
        <v>Libramiento 0206-01-01-0010-6725</v>
      </c>
      <c r="L462" s="49" t="str">
        <f>VLOOKUP(D462,[1]Sheet1!$A$2:$S$4000,5,FALSE)</f>
        <v>PAGO A FAVOR DE BANCO AGRICOLA, CEDIDO POR EMPORIO GOURMET LARUMA EMGOL SRL MEDIANTE ACTO NO.972 D/F 09/11/17, POR SUM. DE ALIM. ESC. JEE, MES DE DICIEMBRE 2017, S/FACT. 00047. CARTAS COMPR. 03316, 03293, 03287, 03420, 03421, 03346 Y 03307. OC 6722.</v>
      </c>
      <c r="M462" s="53">
        <f>VLOOKUP(D462,[1]Sheet1!$A$2:$S$4000,16,FALSE)</f>
        <v>413128</v>
      </c>
    </row>
    <row r="463" spans="2:13" s="10" customFormat="1" ht="49.5" x14ac:dyDescent="0.2">
      <c r="B463" s="31">
        <v>448</v>
      </c>
      <c r="C463" s="37">
        <v>43195</v>
      </c>
      <c r="D463" s="44">
        <v>29606</v>
      </c>
      <c r="E463" s="11" t="s">
        <v>13</v>
      </c>
      <c r="F463" s="11">
        <v>0</v>
      </c>
      <c r="G463" s="11">
        <v>413128</v>
      </c>
      <c r="H463" s="21">
        <f t="shared" si="6"/>
        <v>769931148.93999994</v>
      </c>
      <c r="J463" s="10">
        <f>VLOOKUP(D463,[1]Sheet1!$A$2:$R$4000,1,FALSE)</f>
        <v>29606</v>
      </c>
      <c r="K463" s="10" t="str">
        <f>VLOOKUP(D463,[1]Sheet1!$A$2:$R$4000,4,FALSE)</f>
        <v>Libramiento 0206-01-01-0010-6725</v>
      </c>
      <c r="L463" s="49" t="str">
        <f>VLOOKUP(D463,[1]Sheet1!$A$2:$S$4000,5,FALSE)</f>
        <v>PAGO A FAVOR DE BANCO AGRICOLA, CEDIDO POR EMPORIO GOURMET LARUMA EMGOL SRL MEDIANTE ACTO NO.972 D/F 09/11/17, POR SUM. DE ALIM. ESC. JEE, MES DE DICIEMBRE 2017, S/FACT. 00047. CARTAS COMPR. 03316, 03293, 03287, 03420, 03421, 03346 Y 03307. OC 6722.</v>
      </c>
      <c r="M463" s="53">
        <f>VLOOKUP(D463,[1]Sheet1!$A$2:$S$4000,16,FALSE)</f>
        <v>413128</v>
      </c>
    </row>
    <row r="464" spans="2:13" s="10" customFormat="1" ht="49.5" x14ac:dyDescent="0.2">
      <c r="B464" s="31">
        <v>449</v>
      </c>
      <c r="C464" s="37">
        <v>43195</v>
      </c>
      <c r="D464" s="44">
        <v>29605</v>
      </c>
      <c r="E464" s="11" t="s">
        <v>13</v>
      </c>
      <c r="F464" s="11">
        <v>0</v>
      </c>
      <c r="G464" s="11">
        <v>38820</v>
      </c>
      <c r="H464" s="21">
        <f t="shared" si="6"/>
        <v>769892328.93999994</v>
      </c>
      <c r="J464" s="10">
        <f>VLOOKUP(D464,[1]Sheet1!$A$2:$R$4000,1,FALSE)</f>
        <v>29605</v>
      </c>
      <c r="K464" s="10" t="str">
        <f>VLOOKUP(D464,[1]Sheet1!$A$2:$R$4000,4,FALSE)</f>
        <v>Libramiento 0206-01-01-0010-6717</v>
      </c>
      <c r="L464" s="49" t="str">
        <f>VLOOKUP(D464,[1]Sheet1!$A$2:$S$4000,5,FALSE)</f>
        <v>PAGO A COOPROHARINA S/ACTO 066 D/F. 12/01/2018 CEDIDO POR MULTISERVICIOS MORILLO CASTILLO., SUM. ALIM. JEE. MES DICIEMBRE 2017, CARTAS COMPRO.0489,0455,0456,0550,0562,6350,0453,0485,0488, Y AL SUPLIDOR CARTA 13533. OC.5626 Y 6934 FACT. 00189</v>
      </c>
      <c r="M464" s="53">
        <f>VLOOKUP(D464,[1]Sheet1!$A$2:$S$4000,16,FALSE)</f>
        <v>785666.4</v>
      </c>
    </row>
    <row r="465" spans="2:13" s="10" customFormat="1" ht="49.5" x14ac:dyDescent="0.2">
      <c r="B465" s="31">
        <v>450</v>
      </c>
      <c r="C465" s="37">
        <v>43195</v>
      </c>
      <c r="D465" s="44">
        <v>29605</v>
      </c>
      <c r="E465" s="11" t="s">
        <v>13</v>
      </c>
      <c r="F465" s="11">
        <v>0</v>
      </c>
      <c r="G465" s="11">
        <v>877332</v>
      </c>
      <c r="H465" s="21">
        <f t="shared" si="6"/>
        <v>769014996.93999994</v>
      </c>
      <c r="J465" s="10">
        <f>VLOOKUP(D465,[1]Sheet1!$A$2:$R$4000,1,FALSE)</f>
        <v>29605</v>
      </c>
      <c r="K465" s="10" t="str">
        <f>VLOOKUP(D465,[1]Sheet1!$A$2:$R$4000,4,FALSE)</f>
        <v>Libramiento 0206-01-01-0010-6717</v>
      </c>
      <c r="L465" s="49" t="str">
        <f>VLOOKUP(D465,[1]Sheet1!$A$2:$S$4000,5,FALSE)</f>
        <v>PAGO A COOPROHARINA S/ACTO 066 D/F. 12/01/2018 CEDIDO POR MULTISERVICIOS MORILLO CASTILLO., SUM. ALIM. JEE. MES DICIEMBRE 2017, CARTAS COMPRO.0489,0455,0456,0550,0562,6350,0453,0485,0488, Y AL SUPLIDOR CARTA 13533. OC.5626 Y 6934 FACT. 00189</v>
      </c>
      <c r="M465" s="53">
        <f>VLOOKUP(D465,[1]Sheet1!$A$2:$S$4000,16,FALSE)</f>
        <v>785666.4</v>
      </c>
    </row>
    <row r="466" spans="2:13" s="10" customFormat="1" ht="49.5" x14ac:dyDescent="0.2">
      <c r="B466" s="31">
        <v>451</v>
      </c>
      <c r="C466" s="37">
        <v>43195</v>
      </c>
      <c r="D466" s="44">
        <v>29603</v>
      </c>
      <c r="E466" s="11" t="s">
        <v>13</v>
      </c>
      <c r="F466" s="11">
        <v>0</v>
      </c>
      <c r="G466" s="11">
        <v>283295.59999999998</v>
      </c>
      <c r="H466" s="21">
        <f t="shared" si="6"/>
        <v>768731701.33999991</v>
      </c>
      <c r="J466" s="10">
        <f>VLOOKUP(D466,[1]Sheet1!$A$2:$R$4000,1,FALSE)</f>
        <v>29603</v>
      </c>
      <c r="K466" s="10" t="str">
        <f>VLOOKUP(D466,[1]Sheet1!$A$2:$R$4000,4,FALSE)</f>
        <v>Libramiento 0206-01-01-0010-6696</v>
      </c>
      <c r="L466" s="49" t="str">
        <f>VLOOKUP(D466,[1]Sheet1!$A$2:$S$4000,5,FALSE)</f>
        <v>PAGO SUM. ALIM. ESC. JEE. CORRESP. Al MES OCTUBRE 2017, SEGUN FACT. NCF.: 00043, CARTA COMPROMISO NO. 04237, 04239, 04242, 04226, 04204, 08937, 04243, 04225, 04227, 04207, 08939, 04203, 08935, OC 5886</v>
      </c>
      <c r="M466" s="53">
        <f>VLOOKUP(D466,[1]Sheet1!$A$2:$S$4000,16,FALSE)</f>
        <v>1170134</v>
      </c>
    </row>
    <row r="467" spans="2:13" s="10" customFormat="1" ht="49.5" x14ac:dyDescent="0.2">
      <c r="B467" s="31">
        <v>452</v>
      </c>
      <c r="C467" s="37">
        <v>43195</v>
      </c>
      <c r="D467" s="44">
        <v>29603</v>
      </c>
      <c r="E467" s="11" t="s">
        <v>13</v>
      </c>
      <c r="F467" s="11">
        <v>0</v>
      </c>
      <c r="G467" s="11">
        <v>1170134</v>
      </c>
      <c r="H467" s="21">
        <f t="shared" ref="H467:H530" si="7">+H466+F467-G467</f>
        <v>767561567.33999991</v>
      </c>
      <c r="J467" s="10">
        <f>VLOOKUP(D467,[1]Sheet1!$A$2:$R$4000,1,FALSE)</f>
        <v>29603</v>
      </c>
      <c r="K467" s="10" t="str">
        <f>VLOOKUP(D467,[1]Sheet1!$A$2:$R$4000,4,FALSE)</f>
        <v>Libramiento 0206-01-01-0010-6696</v>
      </c>
      <c r="L467" s="49" t="str">
        <f>VLOOKUP(D467,[1]Sheet1!$A$2:$S$4000,5,FALSE)</f>
        <v>PAGO SUM. ALIM. ESC. JEE. CORRESP. Al MES OCTUBRE 2017, SEGUN FACT. NCF.: 00043, CARTA COMPROMISO NO. 04237, 04239, 04242, 04226, 04204, 08937, 04243, 04225, 04227, 04207, 08939, 04203, 08935, OC 5886</v>
      </c>
      <c r="M467" s="53">
        <f>VLOOKUP(D467,[1]Sheet1!$A$2:$S$4000,16,FALSE)</f>
        <v>1170134</v>
      </c>
    </row>
    <row r="468" spans="2:13" s="10" customFormat="1" ht="33" x14ac:dyDescent="0.2">
      <c r="B468" s="31">
        <v>453</v>
      </c>
      <c r="C468" s="37">
        <v>43195</v>
      </c>
      <c r="D468" s="44">
        <v>29594</v>
      </c>
      <c r="E468" s="11" t="s">
        <v>13</v>
      </c>
      <c r="F468" s="11">
        <v>0</v>
      </c>
      <c r="G468" s="11">
        <v>122104</v>
      </c>
      <c r="H468" s="21">
        <f t="shared" si="7"/>
        <v>767439463.33999991</v>
      </c>
      <c r="J468" s="10">
        <f>VLOOKUP(D468,[1]Sheet1!$A$2:$R$4000,1,FALSE)</f>
        <v>29594</v>
      </c>
      <c r="K468" s="10" t="str">
        <f>VLOOKUP(D468,[1]Sheet1!$A$2:$R$4000,4,FALSE)</f>
        <v>Libramiento 0206-01-01-0010-6395</v>
      </c>
      <c r="L468" s="49" t="str">
        <f>VLOOKUP(D468,[1]Sheet1!$A$2:$S$4000,5,FALSE)</f>
        <v>PAGO POR SUM. ALIM. ESC. JEE. CORRESP. A OCTUBRE/2017, SEGUN FACT. NCF: 00301, CARTAS COMPROMISO 00509, 06371, 06384, 10088, 06421, 00573, 00611, 14160, 00579, OC. 5633.</v>
      </c>
      <c r="M468" s="53">
        <f>VLOOKUP(D468,[1]Sheet1!$A$2:$S$4000,16,FALSE)</f>
        <v>2759550.4</v>
      </c>
    </row>
    <row r="469" spans="2:13" s="10" customFormat="1" ht="33" x14ac:dyDescent="0.2">
      <c r="B469" s="31">
        <v>454</v>
      </c>
      <c r="C469" s="37">
        <v>43195</v>
      </c>
      <c r="D469" s="44">
        <v>29594</v>
      </c>
      <c r="E469" s="11" t="s">
        <v>13</v>
      </c>
      <c r="F469" s="11">
        <v>0</v>
      </c>
      <c r="G469" s="11">
        <v>2759550.4</v>
      </c>
      <c r="H469" s="21">
        <f t="shared" si="7"/>
        <v>764679912.93999994</v>
      </c>
      <c r="J469" s="10">
        <f>VLOOKUP(D469,[1]Sheet1!$A$2:$R$4000,1,FALSE)</f>
        <v>29594</v>
      </c>
      <c r="K469" s="10" t="str">
        <f>VLOOKUP(D469,[1]Sheet1!$A$2:$R$4000,4,FALSE)</f>
        <v>Libramiento 0206-01-01-0010-6395</v>
      </c>
      <c r="L469" s="49" t="str">
        <f>VLOOKUP(D469,[1]Sheet1!$A$2:$S$4000,5,FALSE)</f>
        <v>PAGO POR SUM. ALIM. ESC. JEE. CORRESP. A OCTUBRE/2017, SEGUN FACT. NCF: 00301, CARTAS COMPROMISO 00509, 06371, 06384, 10088, 06421, 00573, 00611, 14160, 00579, OC. 5633.</v>
      </c>
      <c r="M469" s="53">
        <f>VLOOKUP(D469,[1]Sheet1!$A$2:$S$4000,16,FALSE)</f>
        <v>2759550.4</v>
      </c>
    </row>
    <row r="470" spans="2:13" s="10" customFormat="1" ht="33" x14ac:dyDescent="0.2">
      <c r="B470" s="31">
        <v>455</v>
      </c>
      <c r="C470" s="37">
        <v>43196</v>
      </c>
      <c r="D470" s="44">
        <v>29813</v>
      </c>
      <c r="E470" s="11" t="s">
        <v>13</v>
      </c>
      <c r="F470" s="11">
        <v>0</v>
      </c>
      <c r="G470" s="11">
        <v>10229.200000000001</v>
      </c>
      <c r="H470" s="21">
        <f t="shared" si="7"/>
        <v>764669683.73999989</v>
      </c>
      <c r="J470" s="10">
        <f>VLOOKUP(D470,[1]Sheet1!$A$2:$R$4000,1,FALSE)</f>
        <v>29813</v>
      </c>
      <c r="K470" s="10" t="str">
        <f>VLOOKUP(D470,[1]Sheet1!$A$2:$R$4000,4,FALSE)</f>
        <v>Libramiento 0206-01-01-0010-6374</v>
      </c>
      <c r="L470" s="49" t="str">
        <f>VLOOKUP(D470,[1]Sheet1!$A$2:$S$4000,5,FALSE)</f>
        <v>PAGO SUM. ALIM. ESC. UM, CORRESP. AL MES DE NOVIEMBRE Y DICIEMBRE 2017, SEGUN FACT. NCF.: 00176 Y 00177, NC 79038 Y 79039, MENOS ANTICIPO , CONTRATO NO. 405/2017 Y OC 6789.</v>
      </c>
      <c r="M470" s="53">
        <f>VLOOKUP(D470,[1]Sheet1!$A$2:$S$4000,16,FALSE)</f>
        <v>10229.200000000001</v>
      </c>
    </row>
    <row r="471" spans="2:13" s="10" customFormat="1" ht="33" x14ac:dyDescent="0.2">
      <c r="B471" s="31">
        <v>456</v>
      </c>
      <c r="C471" s="37">
        <v>43196</v>
      </c>
      <c r="D471" s="44">
        <v>29813</v>
      </c>
      <c r="E471" s="11" t="s">
        <v>13</v>
      </c>
      <c r="F471" s="11">
        <v>0</v>
      </c>
      <c r="G471" s="11">
        <v>1110225.93</v>
      </c>
      <c r="H471" s="21">
        <f t="shared" si="7"/>
        <v>763559457.80999994</v>
      </c>
      <c r="J471" s="10">
        <f>VLOOKUP(D471,[1]Sheet1!$A$2:$R$4000,1,FALSE)</f>
        <v>29813</v>
      </c>
      <c r="K471" s="10" t="str">
        <f>VLOOKUP(D471,[1]Sheet1!$A$2:$R$4000,4,FALSE)</f>
        <v>Libramiento 0206-01-01-0010-6374</v>
      </c>
      <c r="L471" s="49" t="str">
        <f>VLOOKUP(D471,[1]Sheet1!$A$2:$S$4000,5,FALSE)</f>
        <v>PAGO SUM. ALIM. ESC. UM, CORRESP. AL MES DE NOVIEMBRE Y DICIEMBRE 2017, SEGUN FACT. NCF.: 00176 Y 00177, NC 79038 Y 79039, MENOS ANTICIPO , CONTRATO NO. 405/2017 Y OC 6789.</v>
      </c>
      <c r="M471" s="53">
        <f>VLOOKUP(D471,[1]Sheet1!$A$2:$S$4000,16,FALSE)</f>
        <v>10229.200000000001</v>
      </c>
    </row>
    <row r="472" spans="2:13" s="10" customFormat="1" ht="33" x14ac:dyDescent="0.2">
      <c r="B472" s="31">
        <v>457</v>
      </c>
      <c r="C472" s="37">
        <v>43196</v>
      </c>
      <c r="D472" s="44">
        <v>29829</v>
      </c>
      <c r="E472" s="11" t="s">
        <v>13</v>
      </c>
      <c r="F472" s="11">
        <v>0</v>
      </c>
      <c r="G472" s="11">
        <v>22965.01</v>
      </c>
      <c r="H472" s="21">
        <f t="shared" si="7"/>
        <v>763536492.79999995</v>
      </c>
      <c r="J472" s="10">
        <f>VLOOKUP(D472,[1]Sheet1!$A$2:$R$4000,1,FALSE)</f>
        <v>29829</v>
      </c>
      <c r="K472" s="10" t="str">
        <f>VLOOKUP(D472,[1]Sheet1!$A$2:$R$4000,4,FALSE)</f>
        <v>Libramiento 0206-01-01-0010-6402</v>
      </c>
      <c r="L472" s="49" t="str">
        <f>VLOOKUP(D472,[1]Sheet1!$A$2:$S$4000,5,FALSE)</f>
        <v>PAGO SUM. ALIM. ESC. UM. CORRESP. AL MES DICIEMBRE 2017, S/FACT. NCF: 00516, NC. 01279 CONT. NO. 267/2017, OC. 6554, MENOS ANTICIPO.</v>
      </c>
      <c r="M472" s="53">
        <f>VLOOKUP(D472,[1]Sheet1!$A$2:$S$4000,16,FALSE)</f>
        <v>2478240.59</v>
      </c>
    </row>
    <row r="473" spans="2:13" s="10" customFormat="1" ht="33" x14ac:dyDescent="0.2">
      <c r="B473" s="31">
        <v>458</v>
      </c>
      <c r="C473" s="37">
        <v>43196</v>
      </c>
      <c r="D473" s="44">
        <v>29829</v>
      </c>
      <c r="E473" s="11" t="s">
        <v>13</v>
      </c>
      <c r="F473" s="11">
        <v>0</v>
      </c>
      <c r="G473" s="11">
        <v>2478240.59</v>
      </c>
      <c r="H473" s="21">
        <f t="shared" si="7"/>
        <v>761058252.20999992</v>
      </c>
      <c r="J473" s="10">
        <f>VLOOKUP(D473,[1]Sheet1!$A$2:$R$4000,1,FALSE)</f>
        <v>29829</v>
      </c>
      <c r="K473" s="10" t="str">
        <f>VLOOKUP(D473,[1]Sheet1!$A$2:$R$4000,4,FALSE)</f>
        <v>Libramiento 0206-01-01-0010-6402</v>
      </c>
      <c r="L473" s="49" t="str">
        <f>VLOOKUP(D473,[1]Sheet1!$A$2:$S$4000,5,FALSE)</f>
        <v>PAGO SUM. ALIM. ESC. UM. CORRESP. AL MES DICIEMBRE 2017, S/FACT. NCF: 00516, NC. 01279 CONT. NO. 267/2017, OC. 6554, MENOS ANTICIPO.</v>
      </c>
      <c r="M473" s="53">
        <f>VLOOKUP(D473,[1]Sheet1!$A$2:$S$4000,16,FALSE)</f>
        <v>2478240.59</v>
      </c>
    </row>
    <row r="474" spans="2:13" s="10" customFormat="1" ht="33" x14ac:dyDescent="0.2">
      <c r="B474" s="31">
        <v>459</v>
      </c>
      <c r="C474" s="37">
        <v>43196</v>
      </c>
      <c r="D474" s="44">
        <v>29815</v>
      </c>
      <c r="E474" s="11" t="s">
        <v>13</v>
      </c>
      <c r="F474" s="11">
        <v>0</v>
      </c>
      <c r="G474" s="11">
        <v>12629.75</v>
      </c>
      <c r="H474" s="21">
        <f t="shared" si="7"/>
        <v>761045622.45999992</v>
      </c>
      <c r="J474" s="10">
        <f>VLOOKUP(D474,[1]Sheet1!$A$2:$R$4000,1,FALSE)</f>
        <v>29815</v>
      </c>
      <c r="K474" s="10" t="str">
        <f>VLOOKUP(D474,[1]Sheet1!$A$2:$R$4000,4,FALSE)</f>
        <v>Libramiento 0206-01-01-0010-6450</v>
      </c>
      <c r="L474" s="49" t="str">
        <f>VLOOKUP(D474,[1]Sheet1!$A$2:$S$4000,5,FALSE)</f>
        <v>PAGO SUM. ALIM. ESC. UM, CORRESP. A LOS MESES DE OCTUBRE Y NOVIEMBRE 2017, SEGUN FACT. NCFS.: 60627 Y 60629, NC 89520 Y 89525, DEL CONTRATO NO.412/2017 Y OC 6458 MENOS ANTICIPO</v>
      </c>
      <c r="M474" s="53">
        <f>VLOOKUP(D474,[1]Sheet1!$A$2:$S$4000,16,FALSE)</f>
        <v>1092313.03</v>
      </c>
    </row>
    <row r="475" spans="2:13" s="10" customFormat="1" ht="33" x14ac:dyDescent="0.2">
      <c r="B475" s="31">
        <v>460</v>
      </c>
      <c r="C475" s="37">
        <v>43196</v>
      </c>
      <c r="D475" s="44">
        <v>29815</v>
      </c>
      <c r="E475" s="11" t="s">
        <v>13</v>
      </c>
      <c r="F475" s="11">
        <v>0</v>
      </c>
      <c r="G475" s="11">
        <v>1376578.78</v>
      </c>
      <c r="H475" s="21">
        <f t="shared" si="7"/>
        <v>759669043.67999995</v>
      </c>
      <c r="J475" s="10">
        <f>VLOOKUP(D475,[1]Sheet1!$A$2:$R$4000,1,FALSE)</f>
        <v>29815</v>
      </c>
      <c r="K475" s="10" t="str">
        <f>VLOOKUP(D475,[1]Sheet1!$A$2:$R$4000,4,FALSE)</f>
        <v>Libramiento 0206-01-01-0010-6450</v>
      </c>
      <c r="L475" s="49" t="str">
        <f>VLOOKUP(D475,[1]Sheet1!$A$2:$S$4000,5,FALSE)</f>
        <v>PAGO SUM. ALIM. ESC. UM, CORRESP. A LOS MESES DE OCTUBRE Y NOVIEMBRE 2017, SEGUN FACT. NCFS.: 60627 Y 60629, NC 89520 Y 89525, DEL CONTRATO NO.412/2017 Y OC 6458 MENOS ANTICIPO</v>
      </c>
      <c r="M475" s="53">
        <f>VLOOKUP(D475,[1]Sheet1!$A$2:$S$4000,16,FALSE)</f>
        <v>1092313.03</v>
      </c>
    </row>
    <row r="476" spans="2:13" s="10" customFormat="1" ht="33" x14ac:dyDescent="0.2">
      <c r="B476" s="31">
        <v>461</v>
      </c>
      <c r="C476" s="37">
        <v>43196</v>
      </c>
      <c r="D476" s="44">
        <v>29817</v>
      </c>
      <c r="E476" s="11" t="s">
        <v>13</v>
      </c>
      <c r="F476" s="11">
        <v>0</v>
      </c>
      <c r="G476" s="11">
        <v>9334.64</v>
      </c>
      <c r="H476" s="21">
        <f t="shared" si="7"/>
        <v>759659709.03999996</v>
      </c>
      <c r="J476" s="10">
        <f>VLOOKUP(D476,[1]Sheet1!$A$2:$R$4000,1,FALSE)</f>
        <v>29817</v>
      </c>
      <c r="K476" s="10" t="str">
        <f>VLOOKUP(D476,[1]Sheet1!$A$2:$R$4000,4,FALSE)</f>
        <v>Libramiento 0206-01-01-0010-6593</v>
      </c>
      <c r="L476" s="49" t="str">
        <f>VLOOKUP(D476,[1]Sheet1!$A$2:$S$4000,5,FALSE)</f>
        <v>PAGO POR SUM. DE ALIM. ESC. UM. CORRESP. A LOS MESES DE SEPTIEMBRE Y OCTUBRE 2017, S/FACTS. 00013 Y 00014, NC 00011 Y 00012. CONTRATO NO.482/17, OC 6560 ,MENOS ANTICIPO.</v>
      </c>
      <c r="M476" s="53">
        <f>VLOOKUP(D476,[1]Sheet1!$A$2:$S$4000,16,FALSE)</f>
        <v>9334.64</v>
      </c>
    </row>
    <row r="477" spans="2:13" s="10" customFormat="1" ht="33" x14ac:dyDescent="0.2">
      <c r="B477" s="31">
        <v>462</v>
      </c>
      <c r="C477" s="37">
        <v>43196</v>
      </c>
      <c r="D477" s="44">
        <v>29817</v>
      </c>
      <c r="E477" s="11" t="s">
        <v>13</v>
      </c>
      <c r="F477" s="11">
        <v>0</v>
      </c>
      <c r="G477" s="11">
        <v>1011182.73</v>
      </c>
      <c r="H477" s="21">
        <f t="shared" si="7"/>
        <v>758648526.30999994</v>
      </c>
      <c r="J477" s="10">
        <f>VLOOKUP(D477,[1]Sheet1!$A$2:$R$4000,1,FALSE)</f>
        <v>29817</v>
      </c>
      <c r="K477" s="10" t="str">
        <f>VLOOKUP(D477,[1]Sheet1!$A$2:$R$4000,4,FALSE)</f>
        <v>Libramiento 0206-01-01-0010-6593</v>
      </c>
      <c r="L477" s="49" t="str">
        <f>VLOOKUP(D477,[1]Sheet1!$A$2:$S$4000,5,FALSE)</f>
        <v>PAGO POR SUM. DE ALIM. ESC. UM. CORRESP. A LOS MESES DE SEPTIEMBRE Y OCTUBRE 2017, S/FACTS. 00013 Y 00014, NC 00011 Y 00012. CONTRATO NO.482/17, OC 6560 ,MENOS ANTICIPO.</v>
      </c>
      <c r="M477" s="53">
        <f>VLOOKUP(D477,[1]Sheet1!$A$2:$S$4000,16,FALSE)</f>
        <v>9334.64</v>
      </c>
    </row>
    <row r="478" spans="2:13" s="10" customFormat="1" ht="33" x14ac:dyDescent="0.2">
      <c r="B478" s="31">
        <v>463</v>
      </c>
      <c r="C478" s="37">
        <v>43196</v>
      </c>
      <c r="D478" s="44">
        <v>29814</v>
      </c>
      <c r="E478" s="11" t="s">
        <v>13</v>
      </c>
      <c r="F478" s="11">
        <v>0</v>
      </c>
      <c r="G478" s="11">
        <v>10133.379999999999</v>
      </c>
      <c r="H478" s="21">
        <f t="shared" si="7"/>
        <v>758638392.92999995</v>
      </c>
      <c r="J478" s="10">
        <f>VLOOKUP(D478,[1]Sheet1!$A$2:$R$4000,1,FALSE)</f>
        <v>29814</v>
      </c>
      <c r="K478" s="10" t="str">
        <f>VLOOKUP(D478,[1]Sheet1!$A$2:$R$4000,4,FALSE)</f>
        <v>Libramiento 0206-01-01-0010-6932</v>
      </c>
      <c r="L478" s="49" t="str">
        <f>VLOOKUP(D478,[1]Sheet1!$A$2:$S$4000,5,FALSE)</f>
        <v>PAGO SUM. ALIM. ESC. UM. CORRESP. AL MES DICIEMBRE 2017, S/FACT. NCF: 00205, NC. 00052, CONT. NO. 429/17, OC. 6849. MENOS ANTICIPO</v>
      </c>
      <c r="M478" s="53">
        <f>VLOOKUP(D478,[1]Sheet1!$A$2:$S$4000,16,FALSE)</f>
        <v>1091375.45</v>
      </c>
    </row>
    <row r="479" spans="2:13" s="10" customFormat="1" ht="33" x14ac:dyDescent="0.2">
      <c r="B479" s="31">
        <v>464</v>
      </c>
      <c r="C479" s="37">
        <v>43196</v>
      </c>
      <c r="D479" s="44">
        <v>29814</v>
      </c>
      <c r="E479" s="11" t="s">
        <v>13</v>
      </c>
      <c r="F479" s="11">
        <v>0</v>
      </c>
      <c r="G479" s="11">
        <v>1091375.45</v>
      </c>
      <c r="H479" s="21">
        <f t="shared" si="7"/>
        <v>757547017.4799999</v>
      </c>
      <c r="J479" s="10">
        <f>VLOOKUP(D479,[1]Sheet1!$A$2:$R$4000,1,FALSE)</f>
        <v>29814</v>
      </c>
      <c r="K479" s="10" t="str">
        <f>VLOOKUP(D479,[1]Sheet1!$A$2:$R$4000,4,FALSE)</f>
        <v>Libramiento 0206-01-01-0010-6932</v>
      </c>
      <c r="L479" s="49" t="str">
        <f>VLOOKUP(D479,[1]Sheet1!$A$2:$S$4000,5,FALSE)</f>
        <v>PAGO SUM. ALIM. ESC. UM. CORRESP. AL MES DICIEMBRE 2017, S/FACT. NCF: 00205, NC. 00052, CONT. NO. 429/17, OC. 6849. MENOS ANTICIPO</v>
      </c>
      <c r="M479" s="53">
        <f>VLOOKUP(D479,[1]Sheet1!$A$2:$S$4000,16,FALSE)</f>
        <v>1091375.45</v>
      </c>
    </row>
    <row r="480" spans="2:13" s="10" customFormat="1" ht="49.5" x14ac:dyDescent="0.2">
      <c r="B480" s="31">
        <v>465</v>
      </c>
      <c r="C480" s="37">
        <v>43196</v>
      </c>
      <c r="D480" s="44">
        <v>29816</v>
      </c>
      <c r="E480" s="11" t="s">
        <v>13</v>
      </c>
      <c r="F480" s="11">
        <v>0</v>
      </c>
      <c r="G480" s="11">
        <v>6440.61</v>
      </c>
      <c r="H480" s="21">
        <f t="shared" si="7"/>
        <v>757540576.86999989</v>
      </c>
      <c r="J480" s="10">
        <f>VLOOKUP(D480,[1]Sheet1!$A$2:$R$4000,1,FALSE)</f>
        <v>29816</v>
      </c>
      <c r="K480" s="10" t="str">
        <f>VLOOKUP(D480,[1]Sheet1!$A$2:$R$4000,4,FALSE)</f>
        <v>Libramiento 0206-01-01-0010-6538</v>
      </c>
      <c r="L480" s="49" t="str">
        <f>VLOOKUP(D480,[1]Sheet1!$A$2:$S$4000,5,FALSE)</f>
        <v>PAGO A FAVOR DE COOPROHARINA, CEDIDO POR PEDRO GONZALEZ CEPEDA DIAZ, MEDIANTE ACTO NO. 224/18 D/F05/03/2018.POR SUM. ALIM. ESC. UM CORRESP. AL MES DIC. 2017, SEGUN FACT. NCF.: 00083 Y NC 00053, DEL CONTRATO NO. 323/17 Y OC 6337,MENOS ANTICIPO.</v>
      </c>
      <c r="M480" s="53">
        <f>VLOOKUP(D480,[1]Sheet1!$A$2:$S$4000,16,FALSE)</f>
        <v>692393.41</v>
      </c>
    </row>
    <row r="481" spans="2:13" s="10" customFormat="1" ht="49.5" x14ac:dyDescent="0.2">
      <c r="B481" s="31">
        <v>466</v>
      </c>
      <c r="C481" s="37">
        <v>43196</v>
      </c>
      <c r="D481" s="44">
        <v>29816</v>
      </c>
      <c r="E481" s="11" t="s">
        <v>13</v>
      </c>
      <c r="F481" s="11">
        <v>0</v>
      </c>
      <c r="G481" s="11">
        <v>692393.41</v>
      </c>
      <c r="H481" s="21">
        <f t="shared" si="7"/>
        <v>756848183.45999992</v>
      </c>
      <c r="J481" s="10">
        <f>VLOOKUP(D481,[1]Sheet1!$A$2:$R$4000,1,FALSE)</f>
        <v>29816</v>
      </c>
      <c r="K481" s="10" t="str">
        <f>VLOOKUP(D481,[1]Sheet1!$A$2:$R$4000,4,FALSE)</f>
        <v>Libramiento 0206-01-01-0010-6538</v>
      </c>
      <c r="L481" s="49" t="str">
        <f>VLOOKUP(D481,[1]Sheet1!$A$2:$S$4000,5,FALSE)</f>
        <v>PAGO A FAVOR DE COOPROHARINA, CEDIDO POR PEDRO GONZALEZ CEPEDA DIAZ, MEDIANTE ACTO NO. 224/18 D/F05/03/2018.POR SUM. ALIM. ESC. UM CORRESP. AL MES DIC. 2017, SEGUN FACT. NCF.: 00083 Y NC 00053, DEL CONTRATO NO. 323/17 Y OC 6337,MENOS ANTICIPO.</v>
      </c>
      <c r="M481" s="53">
        <f>VLOOKUP(D481,[1]Sheet1!$A$2:$S$4000,16,FALSE)</f>
        <v>692393.41</v>
      </c>
    </row>
    <row r="482" spans="2:13" s="10" customFormat="1" ht="33" x14ac:dyDescent="0.2">
      <c r="B482" s="31">
        <v>467</v>
      </c>
      <c r="C482" s="37">
        <v>43196</v>
      </c>
      <c r="D482" s="44">
        <v>29818</v>
      </c>
      <c r="E482" s="11" t="s">
        <v>13</v>
      </c>
      <c r="F482" s="11">
        <v>0</v>
      </c>
      <c r="G482" s="11">
        <v>27667.599999999999</v>
      </c>
      <c r="H482" s="21">
        <f t="shared" si="7"/>
        <v>756820515.8599999</v>
      </c>
      <c r="J482" s="10">
        <f>VLOOKUP(D482,[1]Sheet1!$A$2:$R$4000,1,FALSE)</f>
        <v>29818</v>
      </c>
      <c r="K482" s="10" t="str">
        <f>VLOOKUP(D482,[1]Sheet1!$A$2:$R$4000,4,FALSE)</f>
        <v>Libramiento 0206-01-01-0010-6625</v>
      </c>
      <c r="L482" s="49" t="str">
        <f>VLOOKUP(D482,[1]Sheet1!$A$2:$S$4000,5,FALSE)</f>
        <v>PAGO SUM. ALIM. ESC. UM ,CORRESP. AL MES DE DICIEMBRE 2017, SEGUN FACT. NCF.: 00025, NC 00005, DEL CONTRATO NO.452/2017 Y OC 6549. MENOS ANTICIPO.</v>
      </c>
      <c r="M482" s="53">
        <f>VLOOKUP(D482,[1]Sheet1!$A$2:$S$4000,16,FALSE)</f>
        <v>27667.599999999999</v>
      </c>
    </row>
    <row r="483" spans="2:13" s="10" customFormat="1" ht="33" x14ac:dyDescent="0.2">
      <c r="B483" s="31">
        <v>468</v>
      </c>
      <c r="C483" s="37">
        <v>43196</v>
      </c>
      <c r="D483" s="44">
        <v>29818</v>
      </c>
      <c r="E483" s="11" t="s">
        <v>13</v>
      </c>
      <c r="F483" s="11">
        <v>0</v>
      </c>
      <c r="G483" s="11">
        <v>579539.54</v>
      </c>
      <c r="H483" s="21">
        <f t="shared" si="7"/>
        <v>756240976.31999993</v>
      </c>
      <c r="J483" s="10">
        <f>VLOOKUP(D483,[1]Sheet1!$A$2:$R$4000,1,FALSE)</f>
        <v>29818</v>
      </c>
      <c r="K483" s="10" t="str">
        <f>VLOOKUP(D483,[1]Sheet1!$A$2:$R$4000,4,FALSE)</f>
        <v>Libramiento 0206-01-01-0010-6625</v>
      </c>
      <c r="L483" s="49" t="str">
        <f>VLOOKUP(D483,[1]Sheet1!$A$2:$S$4000,5,FALSE)</f>
        <v>PAGO SUM. ALIM. ESC. UM ,CORRESP. AL MES DE DICIEMBRE 2017, SEGUN FACT. NCF.: 00025, NC 00005, DEL CONTRATO NO.452/2017 Y OC 6549. MENOS ANTICIPO.</v>
      </c>
      <c r="M483" s="53">
        <f>VLOOKUP(D483,[1]Sheet1!$A$2:$S$4000,16,FALSE)</f>
        <v>27667.599999999999</v>
      </c>
    </row>
    <row r="484" spans="2:13" s="10" customFormat="1" ht="33" x14ac:dyDescent="0.2">
      <c r="B484" s="31">
        <v>469</v>
      </c>
      <c r="C484" s="37">
        <v>43196</v>
      </c>
      <c r="D484" s="44">
        <v>29819</v>
      </c>
      <c r="E484" s="11" t="s">
        <v>13</v>
      </c>
      <c r="F484" s="11">
        <v>0</v>
      </c>
      <c r="G484" s="11">
        <v>4803.58</v>
      </c>
      <c r="H484" s="21">
        <f t="shared" si="7"/>
        <v>756236172.73999989</v>
      </c>
      <c r="J484" s="10">
        <f>VLOOKUP(D484,[1]Sheet1!$A$2:$R$4000,1,FALSE)</f>
        <v>29819</v>
      </c>
      <c r="K484" s="10" t="str">
        <f>VLOOKUP(D484,[1]Sheet1!$A$2:$R$4000,4,FALSE)</f>
        <v>Libramiento 0206-01-01-0010-6627</v>
      </c>
      <c r="L484" s="49" t="str">
        <f>VLOOKUP(D484,[1]Sheet1!$A$2:$S$4000,5,FALSE)</f>
        <v>PAGO SUM. ALIM. ESC. UM ,CORRESP. AL MES DE DICIEMBRE 2017, SEGUN FACT. NCF.: 00181 Y NC 00034, DEL CONTRATO NO. 378/2017 Y OC 6345. MENOS ANTICIPO.</v>
      </c>
      <c r="M484" s="53">
        <f>VLOOKUP(D484,[1]Sheet1!$A$2:$S$4000,16,FALSE)</f>
        <v>4803.58</v>
      </c>
    </row>
    <row r="485" spans="2:13" s="10" customFormat="1" ht="33" x14ac:dyDescent="0.2">
      <c r="B485" s="31">
        <v>470</v>
      </c>
      <c r="C485" s="37">
        <v>43196</v>
      </c>
      <c r="D485" s="44">
        <v>29819</v>
      </c>
      <c r="E485" s="11" t="s">
        <v>13</v>
      </c>
      <c r="F485" s="11">
        <v>0</v>
      </c>
      <c r="G485" s="11">
        <v>516531.72</v>
      </c>
      <c r="H485" s="21">
        <f t="shared" si="7"/>
        <v>755719641.01999986</v>
      </c>
      <c r="J485" s="10">
        <f>VLOOKUP(D485,[1]Sheet1!$A$2:$R$4000,1,FALSE)</f>
        <v>29819</v>
      </c>
      <c r="K485" s="10" t="str">
        <f>VLOOKUP(D485,[1]Sheet1!$A$2:$R$4000,4,FALSE)</f>
        <v>Libramiento 0206-01-01-0010-6627</v>
      </c>
      <c r="L485" s="49" t="str">
        <f>VLOOKUP(D485,[1]Sheet1!$A$2:$S$4000,5,FALSE)</f>
        <v>PAGO SUM. ALIM. ESC. UM ,CORRESP. AL MES DE DICIEMBRE 2017, SEGUN FACT. NCF.: 00181 Y NC 00034, DEL CONTRATO NO. 378/2017 Y OC 6345. MENOS ANTICIPO.</v>
      </c>
      <c r="M485" s="53">
        <f>VLOOKUP(D485,[1]Sheet1!$A$2:$S$4000,16,FALSE)</f>
        <v>4803.58</v>
      </c>
    </row>
    <row r="486" spans="2:13" s="10" customFormat="1" ht="33" x14ac:dyDescent="0.2">
      <c r="B486" s="31">
        <v>471</v>
      </c>
      <c r="C486" s="37">
        <v>43196</v>
      </c>
      <c r="D486" s="44">
        <v>29820</v>
      </c>
      <c r="E486" s="11" t="s">
        <v>13</v>
      </c>
      <c r="F486" s="11">
        <v>0</v>
      </c>
      <c r="G486" s="11">
        <v>3193.61</v>
      </c>
      <c r="H486" s="21">
        <f t="shared" si="7"/>
        <v>755716447.40999985</v>
      </c>
      <c r="J486" s="10">
        <f>VLOOKUP(D486,[1]Sheet1!$A$2:$R$4000,1,FALSE)</f>
        <v>29820</v>
      </c>
      <c r="K486" s="10" t="str">
        <f>VLOOKUP(D486,[1]Sheet1!$A$2:$R$4000,4,FALSE)</f>
        <v>Libramiento 0206-01-01-0010-6697</v>
      </c>
      <c r="L486" s="49" t="str">
        <f>VLOOKUP(D486,[1]Sheet1!$A$2:$S$4000,5,FALSE)</f>
        <v>PAGO SUM. ALIM. ESC. UM , CORRESP. AL MES DE DICIEMBRE 2017, SEGUN FACT. NCF.: 00107, NC 00015 Y 00016, DEL CONTRATO NO.353/2017 Y OC 6348. MENOS ANTICIPO.</v>
      </c>
      <c r="M486" s="53">
        <f>VLOOKUP(D486,[1]Sheet1!$A$2:$S$4000,16,FALSE)</f>
        <v>3193.61</v>
      </c>
    </row>
    <row r="487" spans="2:13" s="10" customFormat="1" ht="33" x14ac:dyDescent="0.2">
      <c r="B487" s="31">
        <v>472</v>
      </c>
      <c r="C487" s="37">
        <v>43196</v>
      </c>
      <c r="D487" s="44">
        <v>29820</v>
      </c>
      <c r="E487" s="11" t="s">
        <v>13</v>
      </c>
      <c r="F487" s="11">
        <v>0</v>
      </c>
      <c r="G487" s="11">
        <v>342718.13</v>
      </c>
      <c r="H487" s="21">
        <f t="shared" si="7"/>
        <v>755373729.27999985</v>
      </c>
      <c r="J487" s="10">
        <f>VLOOKUP(D487,[1]Sheet1!$A$2:$R$4000,1,FALSE)</f>
        <v>29820</v>
      </c>
      <c r="K487" s="10" t="str">
        <f>VLOOKUP(D487,[1]Sheet1!$A$2:$R$4000,4,FALSE)</f>
        <v>Libramiento 0206-01-01-0010-6697</v>
      </c>
      <c r="L487" s="49" t="str">
        <f>VLOOKUP(D487,[1]Sheet1!$A$2:$S$4000,5,FALSE)</f>
        <v>PAGO SUM. ALIM. ESC. UM , CORRESP. AL MES DE DICIEMBRE 2017, SEGUN FACT. NCF.: 00107, NC 00015 Y 00016, DEL CONTRATO NO.353/2017 Y OC 6348. MENOS ANTICIPO.</v>
      </c>
      <c r="M487" s="53">
        <f>VLOOKUP(D487,[1]Sheet1!$A$2:$S$4000,16,FALSE)</f>
        <v>3193.61</v>
      </c>
    </row>
    <row r="488" spans="2:13" s="10" customFormat="1" ht="49.5" x14ac:dyDescent="0.2">
      <c r="B488" s="31">
        <v>473</v>
      </c>
      <c r="C488" s="37">
        <v>43196</v>
      </c>
      <c r="D488" s="44">
        <v>29821</v>
      </c>
      <c r="E488" s="11" t="s">
        <v>13</v>
      </c>
      <c r="F488" s="11">
        <v>0</v>
      </c>
      <c r="G488" s="11">
        <v>10957.64</v>
      </c>
      <c r="H488" s="21">
        <f t="shared" si="7"/>
        <v>755362771.63999987</v>
      </c>
      <c r="J488" s="10">
        <f>VLOOKUP(D488,[1]Sheet1!$A$2:$R$4000,1,FALSE)</f>
        <v>29821</v>
      </c>
      <c r="K488" s="10" t="str">
        <f>VLOOKUP(D488,[1]Sheet1!$A$2:$R$4000,4,FALSE)</f>
        <v>Libramiento 0206-01-01-0010-6719</v>
      </c>
      <c r="L488" s="49" t="str">
        <f>VLOOKUP(D488,[1]Sheet1!$A$2:$S$4000,5,FALSE)</f>
        <v>PAGO A COOPROHARINA, CEDIDO POR JOSE ARGENIS ZORRILLA CASTILLO, S/ACTO 157/18 D/F 22/02/18. POR SUM. ALIM. ESC. UM ,CORRESP. AL MES DE NOVIEMBRE 2017, SEGUN FACT. NCF.: 00103, NC 78758, DEL CONTRATO NO. 438/2017 Y OC 6558.MENOS ANTICIPO.</v>
      </c>
      <c r="M488" s="53">
        <f>VLOOKUP(D488,[1]Sheet1!$A$2:$S$4000,16,FALSE)</f>
        <v>1195907.7</v>
      </c>
    </row>
    <row r="489" spans="2:13" s="10" customFormat="1" ht="49.5" x14ac:dyDescent="0.2">
      <c r="B489" s="31">
        <v>474</v>
      </c>
      <c r="C489" s="37">
        <v>43196</v>
      </c>
      <c r="D489" s="44">
        <v>29821</v>
      </c>
      <c r="E489" s="11" t="s">
        <v>13</v>
      </c>
      <c r="F489" s="11">
        <v>0</v>
      </c>
      <c r="G489" s="11">
        <v>1195907.7</v>
      </c>
      <c r="H489" s="21">
        <f t="shared" si="7"/>
        <v>754166863.93999982</v>
      </c>
      <c r="J489" s="10">
        <f>VLOOKUP(D489,[1]Sheet1!$A$2:$R$4000,1,FALSE)</f>
        <v>29821</v>
      </c>
      <c r="K489" s="10" t="str">
        <f>VLOOKUP(D489,[1]Sheet1!$A$2:$R$4000,4,FALSE)</f>
        <v>Libramiento 0206-01-01-0010-6719</v>
      </c>
      <c r="L489" s="49" t="str">
        <f>VLOOKUP(D489,[1]Sheet1!$A$2:$S$4000,5,FALSE)</f>
        <v>PAGO A COOPROHARINA, CEDIDO POR JOSE ARGENIS ZORRILLA CASTILLO, S/ACTO 157/18 D/F 22/02/18. POR SUM. ALIM. ESC. UM ,CORRESP. AL MES DE NOVIEMBRE 2017, SEGUN FACT. NCF.: 00103, NC 78758, DEL CONTRATO NO. 438/2017 Y OC 6558.MENOS ANTICIPO.</v>
      </c>
      <c r="M489" s="53">
        <f>VLOOKUP(D489,[1]Sheet1!$A$2:$S$4000,16,FALSE)</f>
        <v>1195907.7</v>
      </c>
    </row>
    <row r="490" spans="2:13" s="10" customFormat="1" ht="33" x14ac:dyDescent="0.2">
      <c r="B490" s="31">
        <v>475</v>
      </c>
      <c r="C490" s="37">
        <v>43196</v>
      </c>
      <c r="D490" s="44">
        <v>29822</v>
      </c>
      <c r="E490" s="11" t="s">
        <v>13</v>
      </c>
      <c r="F490" s="11">
        <v>0</v>
      </c>
      <c r="G490" s="11">
        <v>14964.58</v>
      </c>
      <c r="H490" s="21">
        <f t="shared" si="7"/>
        <v>754151899.35999978</v>
      </c>
      <c r="J490" s="10">
        <f>VLOOKUP(D490,[1]Sheet1!$A$2:$R$4000,1,FALSE)</f>
        <v>29822</v>
      </c>
      <c r="K490" s="10" t="str">
        <f>VLOOKUP(D490,[1]Sheet1!$A$2:$R$4000,4,FALSE)</f>
        <v>Libramiento 0206-01-01-0010-6720</v>
      </c>
      <c r="L490" s="49" t="str">
        <f>VLOOKUP(D490,[1]Sheet1!$A$2:$S$4000,5,FALSE)</f>
        <v>PAGO POR SUM. DE ALIM. ESC. UM. CORRESP. AL MES DE DICIEMBRE 2017, S/FACT. 00040 Y NC 00030. CONTRATO NO.256/17, OC 6411. MENOS ANTICIPO.</v>
      </c>
      <c r="M490" s="53">
        <f>VLOOKUP(D490,[1]Sheet1!$A$2:$S$4000,16,FALSE)</f>
        <v>311023.03999999998</v>
      </c>
    </row>
    <row r="491" spans="2:13" s="10" customFormat="1" ht="33" x14ac:dyDescent="0.2">
      <c r="B491" s="31">
        <v>476</v>
      </c>
      <c r="C491" s="37">
        <v>43196</v>
      </c>
      <c r="D491" s="44">
        <v>29822</v>
      </c>
      <c r="E491" s="11" t="s">
        <v>13</v>
      </c>
      <c r="F491" s="11">
        <v>0</v>
      </c>
      <c r="G491" s="11">
        <v>311023.03999999998</v>
      </c>
      <c r="H491" s="21">
        <f t="shared" si="7"/>
        <v>753840876.31999981</v>
      </c>
      <c r="J491" s="10">
        <f>VLOOKUP(D491,[1]Sheet1!$A$2:$R$4000,1,FALSE)</f>
        <v>29822</v>
      </c>
      <c r="K491" s="10" t="str">
        <f>VLOOKUP(D491,[1]Sheet1!$A$2:$R$4000,4,FALSE)</f>
        <v>Libramiento 0206-01-01-0010-6720</v>
      </c>
      <c r="L491" s="49" t="str">
        <f>VLOOKUP(D491,[1]Sheet1!$A$2:$S$4000,5,FALSE)</f>
        <v>PAGO POR SUM. DE ALIM. ESC. UM. CORRESP. AL MES DE DICIEMBRE 2017, S/FACT. 00040 Y NC 00030. CONTRATO NO.256/17, OC 6411. MENOS ANTICIPO.</v>
      </c>
      <c r="M491" s="53">
        <f>VLOOKUP(D491,[1]Sheet1!$A$2:$S$4000,16,FALSE)</f>
        <v>311023.03999999998</v>
      </c>
    </row>
    <row r="492" spans="2:13" s="10" customFormat="1" ht="33" x14ac:dyDescent="0.2">
      <c r="B492" s="31">
        <v>477</v>
      </c>
      <c r="C492" s="37">
        <v>43196</v>
      </c>
      <c r="D492" s="44">
        <v>29823</v>
      </c>
      <c r="E492" s="11" t="s">
        <v>13</v>
      </c>
      <c r="F492" s="11">
        <v>0</v>
      </c>
      <c r="G492" s="11">
        <v>3095.94</v>
      </c>
      <c r="H492" s="21">
        <f t="shared" si="7"/>
        <v>753837780.37999976</v>
      </c>
      <c r="J492" s="10">
        <f>VLOOKUP(D492,[1]Sheet1!$A$2:$R$4000,1,FALSE)</f>
        <v>29823</v>
      </c>
      <c r="K492" s="10" t="str">
        <f>VLOOKUP(D492,[1]Sheet1!$A$2:$R$4000,4,FALSE)</f>
        <v>Libramiento 0206-01-01-0010-6721</v>
      </c>
      <c r="L492" s="49" t="str">
        <f>VLOOKUP(D492,[1]Sheet1!$A$2:$S$4000,5,FALSE)</f>
        <v>PAGO SUM. ALIM. ESC. UM CORRESP. AL MES SEPT. 2017, SEGUN FACT. NCF.: 00027 Y NC 00027 DEL CONTRATO NO. 415/17 Y OC 6459 , MENOS ANTICIPO.</v>
      </c>
      <c r="M492" s="53">
        <f>VLOOKUP(D492,[1]Sheet1!$A$2:$S$4000,16,FALSE)</f>
        <v>331061.46999999997</v>
      </c>
    </row>
    <row r="493" spans="2:13" s="10" customFormat="1" ht="33" x14ac:dyDescent="0.2">
      <c r="B493" s="31">
        <v>478</v>
      </c>
      <c r="C493" s="37">
        <v>43196</v>
      </c>
      <c r="D493" s="44">
        <v>29823</v>
      </c>
      <c r="E493" s="11" t="s">
        <v>13</v>
      </c>
      <c r="F493" s="11">
        <v>0</v>
      </c>
      <c r="G493" s="11">
        <v>331061.46999999997</v>
      </c>
      <c r="H493" s="21">
        <f t="shared" si="7"/>
        <v>753506718.90999973</v>
      </c>
      <c r="J493" s="10">
        <f>VLOOKUP(D493,[1]Sheet1!$A$2:$R$4000,1,FALSE)</f>
        <v>29823</v>
      </c>
      <c r="K493" s="10" t="str">
        <f>VLOOKUP(D493,[1]Sheet1!$A$2:$R$4000,4,FALSE)</f>
        <v>Libramiento 0206-01-01-0010-6721</v>
      </c>
      <c r="L493" s="49" t="str">
        <f>VLOOKUP(D493,[1]Sheet1!$A$2:$S$4000,5,FALSE)</f>
        <v>PAGO SUM. ALIM. ESC. UM CORRESP. AL MES SEPT. 2017, SEGUN FACT. NCF.: 00027 Y NC 00027 DEL CONTRATO NO. 415/17 Y OC 6459 , MENOS ANTICIPO.</v>
      </c>
      <c r="M493" s="53">
        <f>VLOOKUP(D493,[1]Sheet1!$A$2:$S$4000,16,FALSE)</f>
        <v>331061.46999999997</v>
      </c>
    </row>
    <row r="494" spans="2:13" s="10" customFormat="1" ht="49.5" x14ac:dyDescent="0.2">
      <c r="B494" s="31">
        <v>479</v>
      </c>
      <c r="C494" s="37">
        <v>43196</v>
      </c>
      <c r="D494" s="44">
        <v>29824</v>
      </c>
      <c r="E494" s="11" t="s">
        <v>13</v>
      </c>
      <c r="F494" s="11">
        <v>0</v>
      </c>
      <c r="G494" s="11">
        <v>8941.7800000000007</v>
      </c>
      <c r="H494" s="21">
        <f t="shared" si="7"/>
        <v>753497777.12999976</v>
      </c>
      <c r="J494" s="10">
        <f>VLOOKUP(D494,[1]Sheet1!$A$2:$R$4000,1,FALSE)</f>
        <v>29824</v>
      </c>
      <c r="K494" s="10" t="str">
        <f>VLOOKUP(D494,[1]Sheet1!$A$2:$R$4000,4,FALSE)</f>
        <v>Libramiento 0206-01-01-0010-6723</v>
      </c>
      <c r="L494" s="49" t="str">
        <f>VLOOKUP(D494,[1]Sheet1!$A$2:$S$4000,5,FALSE)</f>
        <v>PAGO A COOPROHARINA, CEDIDO POR PANADERIA Y REPOSTERIA PANISUR SRL, MEDIANTE ACTO NO.137 D/F 13/02/18, POR SUM. ALIM. ESC. UM CORRESP. AL MES DE OCTUBRE 2017, SEGUN FACT. NCF.: 00274 Y NC 00058, DEL CONTRATO NO. 337/17 Y OC 6404,MENOS ANTICIPO.</v>
      </c>
      <c r="M494" s="53">
        <f>VLOOKUP(D494,[1]Sheet1!$A$2:$S$4000,16,FALSE)</f>
        <v>8941.7800000000007</v>
      </c>
    </row>
    <row r="495" spans="2:13" s="10" customFormat="1" ht="49.5" x14ac:dyDescent="0.2">
      <c r="B495" s="31">
        <v>480</v>
      </c>
      <c r="C495" s="37">
        <v>43196</v>
      </c>
      <c r="D495" s="44">
        <v>29824</v>
      </c>
      <c r="E495" s="11" t="s">
        <v>13</v>
      </c>
      <c r="F495" s="11">
        <v>0</v>
      </c>
      <c r="G495" s="11">
        <v>970871.87</v>
      </c>
      <c r="H495" s="21">
        <f t="shared" si="7"/>
        <v>752526905.25999975</v>
      </c>
      <c r="J495" s="10">
        <f>VLOOKUP(D495,[1]Sheet1!$A$2:$R$4000,1,FALSE)</f>
        <v>29824</v>
      </c>
      <c r="K495" s="10" t="str">
        <f>VLOOKUP(D495,[1]Sheet1!$A$2:$R$4000,4,FALSE)</f>
        <v>Libramiento 0206-01-01-0010-6723</v>
      </c>
      <c r="L495" s="49" t="str">
        <f>VLOOKUP(D495,[1]Sheet1!$A$2:$S$4000,5,FALSE)</f>
        <v>PAGO A COOPROHARINA, CEDIDO POR PANADERIA Y REPOSTERIA PANISUR SRL, MEDIANTE ACTO NO.137 D/F 13/02/18, POR SUM. ALIM. ESC. UM CORRESP. AL MES DE OCTUBRE 2017, SEGUN FACT. NCF.: 00274 Y NC 00058, DEL CONTRATO NO. 337/17 Y OC 6404,MENOS ANTICIPO.</v>
      </c>
      <c r="M495" s="53">
        <f>VLOOKUP(D495,[1]Sheet1!$A$2:$S$4000,16,FALSE)</f>
        <v>8941.7800000000007</v>
      </c>
    </row>
    <row r="496" spans="2:13" s="10" customFormat="1" ht="49.5" x14ac:dyDescent="0.2">
      <c r="B496" s="31">
        <v>481</v>
      </c>
      <c r="C496" s="37">
        <v>43196</v>
      </c>
      <c r="D496" s="44">
        <v>29825</v>
      </c>
      <c r="E496" s="11" t="s">
        <v>13</v>
      </c>
      <c r="F496" s="11">
        <v>0</v>
      </c>
      <c r="G496" s="11">
        <v>12018.02</v>
      </c>
      <c r="H496" s="21">
        <f t="shared" si="7"/>
        <v>752514887.23999977</v>
      </c>
      <c r="J496" s="10">
        <f>VLOOKUP(D496,[1]Sheet1!$A$2:$R$4000,1,FALSE)</f>
        <v>29825</v>
      </c>
      <c r="K496" s="10" t="str">
        <f>VLOOKUP(D496,[1]Sheet1!$A$2:$R$4000,4,FALSE)</f>
        <v>Libramiento 0206-01-01-0010-6727</v>
      </c>
      <c r="L496" s="49" t="str">
        <f>VLOOKUP(D496,[1]Sheet1!$A$2:$S$4000,5,FALSE)</f>
        <v>PAGO A FAVOR DE COOPROHARINA, CEDIDO POR PEDRO GONZALEZ CEPEDA DIAZ, MEDIANTE ACTO NO. 224/18 D/F05/03/2018.POR SUM. ALIM. ESC. UM CORRESP. AL MES NOV. 2017, SEGUN FACT. NCF.: 00082 Y NC 00052 Y 00054, DEL CONTRATO NO. 323/17 Y OC 6337 MENOS ANTICIPO</v>
      </c>
      <c r="M496" s="53">
        <f>VLOOKUP(D496,[1]Sheet1!$A$2:$S$4000,16,FALSE)</f>
        <v>1309678.21</v>
      </c>
    </row>
    <row r="497" spans="2:13" s="10" customFormat="1" ht="49.5" x14ac:dyDescent="0.2">
      <c r="B497" s="31">
        <v>482</v>
      </c>
      <c r="C497" s="37">
        <v>43196</v>
      </c>
      <c r="D497" s="44">
        <v>29825</v>
      </c>
      <c r="E497" s="11" t="s">
        <v>13</v>
      </c>
      <c r="F497" s="11">
        <v>0</v>
      </c>
      <c r="G497" s="11">
        <v>1309678.21</v>
      </c>
      <c r="H497" s="21">
        <f t="shared" si="7"/>
        <v>751205209.02999973</v>
      </c>
      <c r="J497" s="10">
        <f>VLOOKUP(D497,[1]Sheet1!$A$2:$R$4000,1,FALSE)</f>
        <v>29825</v>
      </c>
      <c r="K497" s="10" t="str">
        <f>VLOOKUP(D497,[1]Sheet1!$A$2:$R$4000,4,FALSE)</f>
        <v>Libramiento 0206-01-01-0010-6727</v>
      </c>
      <c r="L497" s="49" t="str">
        <f>VLOOKUP(D497,[1]Sheet1!$A$2:$S$4000,5,FALSE)</f>
        <v>PAGO A FAVOR DE COOPROHARINA, CEDIDO POR PEDRO GONZALEZ CEPEDA DIAZ, MEDIANTE ACTO NO. 224/18 D/F05/03/2018.POR SUM. ALIM. ESC. UM CORRESP. AL MES NOV. 2017, SEGUN FACT. NCF.: 00082 Y NC 00052 Y 00054, DEL CONTRATO NO. 323/17 Y OC 6337 MENOS ANTICIPO</v>
      </c>
      <c r="M497" s="53">
        <f>VLOOKUP(D497,[1]Sheet1!$A$2:$S$4000,16,FALSE)</f>
        <v>1309678.21</v>
      </c>
    </row>
    <row r="498" spans="2:13" s="10" customFormat="1" ht="33" x14ac:dyDescent="0.2">
      <c r="B498" s="31">
        <v>483</v>
      </c>
      <c r="C498" s="37">
        <v>43196</v>
      </c>
      <c r="D498" s="44">
        <v>29826</v>
      </c>
      <c r="E498" s="11" t="s">
        <v>13</v>
      </c>
      <c r="F498" s="11">
        <v>0</v>
      </c>
      <c r="G498" s="11">
        <v>8807.73</v>
      </c>
      <c r="H498" s="21">
        <f t="shared" si="7"/>
        <v>751196401.29999971</v>
      </c>
      <c r="J498" s="10">
        <f>VLOOKUP(D498,[1]Sheet1!$A$2:$R$4000,1,FALSE)</f>
        <v>29826</v>
      </c>
      <c r="K498" s="10" t="str">
        <f>VLOOKUP(D498,[1]Sheet1!$A$2:$R$4000,4,FALSE)</f>
        <v>Libramiento 0206-01-01-0010-6741</v>
      </c>
      <c r="L498" s="49" t="str">
        <f>VLOOKUP(D498,[1]Sheet1!$A$2:$S$4000,5,FALSE)</f>
        <v>PAGO POR SUM. DE ALIM. ESC. UM. CORRESP. AL MES DE DICIEMBRE 2017, S/FACT. 00203 Y NC 00039. CONTRATO NO.332, OC 6447 MENOS ANTICIPO.</v>
      </c>
      <c r="M498" s="53">
        <f>VLOOKUP(D498,[1]Sheet1!$A$2:$S$4000,16,FALSE)</f>
        <v>941847.79</v>
      </c>
    </row>
    <row r="499" spans="2:13" s="10" customFormat="1" ht="33" x14ac:dyDescent="0.2">
      <c r="B499" s="31">
        <v>484</v>
      </c>
      <c r="C499" s="37">
        <v>43196</v>
      </c>
      <c r="D499" s="44">
        <v>29826</v>
      </c>
      <c r="E499" s="11" t="s">
        <v>13</v>
      </c>
      <c r="F499" s="11">
        <v>0</v>
      </c>
      <c r="G499" s="11">
        <v>941847.79</v>
      </c>
      <c r="H499" s="21">
        <f t="shared" si="7"/>
        <v>750254553.50999975</v>
      </c>
      <c r="J499" s="10">
        <f>VLOOKUP(D499,[1]Sheet1!$A$2:$R$4000,1,FALSE)</f>
        <v>29826</v>
      </c>
      <c r="K499" s="10" t="str">
        <f>VLOOKUP(D499,[1]Sheet1!$A$2:$R$4000,4,FALSE)</f>
        <v>Libramiento 0206-01-01-0010-6741</v>
      </c>
      <c r="L499" s="49" t="str">
        <f>VLOOKUP(D499,[1]Sheet1!$A$2:$S$4000,5,FALSE)</f>
        <v>PAGO POR SUM. DE ALIM. ESC. UM. CORRESP. AL MES DE DICIEMBRE 2017, S/FACT. 00203 Y NC 00039. CONTRATO NO.332, OC 6447 MENOS ANTICIPO.</v>
      </c>
      <c r="M499" s="53">
        <f>VLOOKUP(D499,[1]Sheet1!$A$2:$S$4000,16,FALSE)</f>
        <v>941847.79</v>
      </c>
    </row>
    <row r="500" spans="2:13" s="10" customFormat="1" ht="49.5" x14ac:dyDescent="0.2">
      <c r="B500" s="31">
        <v>485</v>
      </c>
      <c r="C500" s="37">
        <v>43196</v>
      </c>
      <c r="D500" s="44">
        <v>29827</v>
      </c>
      <c r="E500" s="11" t="s">
        <v>13</v>
      </c>
      <c r="F500" s="11">
        <v>0</v>
      </c>
      <c r="G500" s="11">
        <v>980274.99</v>
      </c>
      <c r="H500" s="21">
        <f t="shared" si="7"/>
        <v>749274278.51999974</v>
      </c>
      <c r="J500" s="10">
        <f>VLOOKUP(D500,[1]Sheet1!$A$2:$R$4000,1,FALSE)</f>
        <v>29827</v>
      </c>
      <c r="K500" s="10" t="str">
        <f>VLOOKUP(D500,[1]Sheet1!$A$2:$R$4000,4,FALSE)</f>
        <v>Libramiento 0206-01-01-0010-6744</v>
      </c>
      <c r="L500" s="49" t="str">
        <f>VLOOKUP(D500,[1]Sheet1!$A$2:$S$4000,5,FALSE)</f>
        <v>PAGO POR SUM. DE ALIM. ESC. (PRODUCTOS PASTEURIZADOS) URBANO MARGINAL Y JORNADA EXTENDIDA, CORRESP. A LA 1RA. QUINC. FEBRERO 2018, SEGUN FACT. NCF: 24721 Y NC 00688, CONTRATO NO 233/2017 OC 6545</v>
      </c>
      <c r="M500" s="53">
        <f>VLOOKUP(D500,[1]Sheet1!$A$2:$S$4000,16,FALSE)</f>
        <v>22154214.75</v>
      </c>
    </row>
    <row r="501" spans="2:13" s="10" customFormat="1" ht="49.5" x14ac:dyDescent="0.2">
      <c r="B501" s="31">
        <v>486</v>
      </c>
      <c r="C501" s="37">
        <v>43196</v>
      </c>
      <c r="D501" s="44">
        <v>29827</v>
      </c>
      <c r="E501" s="11" t="s">
        <v>13</v>
      </c>
      <c r="F501" s="11">
        <v>0</v>
      </c>
      <c r="G501" s="11">
        <v>22154214.75</v>
      </c>
      <c r="H501" s="21">
        <f t="shared" si="7"/>
        <v>727120063.76999974</v>
      </c>
      <c r="J501" s="10">
        <f>VLOOKUP(D501,[1]Sheet1!$A$2:$R$4000,1,FALSE)</f>
        <v>29827</v>
      </c>
      <c r="K501" s="10" t="str">
        <f>VLOOKUP(D501,[1]Sheet1!$A$2:$R$4000,4,FALSE)</f>
        <v>Libramiento 0206-01-01-0010-6744</v>
      </c>
      <c r="L501" s="49" t="str">
        <f>VLOOKUP(D501,[1]Sheet1!$A$2:$S$4000,5,FALSE)</f>
        <v>PAGO POR SUM. DE ALIM. ESC. (PRODUCTOS PASTEURIZADOS) URBANO MARGINAL Y JORNADA EXTENDIDA, CORRESP. A LA 1RA. QUINC. FEBRERO 2018, SEGUN FACT. NCF: 24721 Y NC 00688, CONTRATO NO 233/2017 OC 6545</v>
      </c>
      <c r="M501" s="53">
        <f>VLOOKUP(D501,[1]Sheet1!$A$2:$S$4000,16,FALSE)</f>
        <v>22154214.75</v>
      </c>
    </row>
    <row r="502" spans="2:13" s="10" customFormat="1" ht="33" x14ac:dyDescent="0.2">
      <c r="B502" s="31">
        <v>487</v>
      </c>
      <c r="C502" s="37">
        <v>43196</v>
      </c>
      <c r="D502" s="44">
        <v>29828</v>
      </c>
      <c r="E502" s="11" t="s">
        <v>13</v>
      </c>
      <c r="F502" s="11">
        <v>0</v>
      </c>
      <c r="G502" s="11">
        <v>1802.37</v>
      </c>
      <c r="H502" s="21">
        <f t="shared" si="7"/>
        <v>727118261.39999974</v>
      </c>
      <c r="J502" s="10">
        <f>VLOOKUP(D502,[1]Sheet1!$A$2:$R$4000,1,FALSE)</f>
        <v>29828</v>
      </c>
      <c r="K502" s="10" t="str">
        <f>VLOOKUP(D502,[1]Sheet1!$A$2:$R$4000,4,FALSE)</f>
        <v>Libramiento 0206-01-01-0010-6751</v>
      </c>
      <c r="L502" s="49" t="str">
        <f>VLOOKUP(D502,[1]Sheet1!$A$2:$S$4000,5,FALSE)</f>
        <v>PAGO SUM. ALIM. ESC. UM ,CORRESP. AL MES DE DICIEMBRE 2017, SEGUN FACT. NCF.: 00075 Y NC 00023, DEL CONTRATO NO. 282/2017 Y OC 6460 MENOS ANTICIPO.</v>
      </c>
      <c r="M502" s="53">
        <f>VLOOKUP(D502,[1]Sheet1!$A$2:$S$4000,16,FALSE)</f>
        <v>194235.08</v>
      </c>
    </row>
    <row r="503" spans="2:13" s="10" customFormat="1" ht="33" x14ac:dyDescent="0.2">
      <c r="B503" s="31">
        <v>488</v>
      </c>
      <c r="C503" s="37">
        <v>43196</v>
      </c>
      <c r="D503" s="44">
        <v>29828</v>
      </c>
      <c r="E503" s="11" t="s">
        <v>13</v>
      </c>
      <c r="F503" s="11">
        <v>0</v>
      </c>
      <c r="G503" s="11">
        <v>194235.08</v>
      </c>
      <c r="H503" s="21">
        <f t="shared" si="7"/>
        <v>726924026.31999969</v>
      </c>
      <c r="J503" s="10">
        <f>VLOOKUP(D503,[1]Sheet1!$A$2:$R$4000,1,FALSE)</f>
        <v>29828</v>
      </c>
      <c r="K503" s="10" t="str">
        <f>VLOOKUP(D503,[1]Sheet1!$A$2:$R$4000,4,FALSE)</f>
        <v>Libramiento 0206-01-01-0010-6751</v>
      </c>
      <c r="L503" s="49" t="str">
        <f>VLOOKUP(D503,[1]Sheet1!$A$2:$S$4000,5,FALSE)</f>
        <v>PAGO SUM. ALIM. ESC. UM ,CORRESP. AL MES DE DICIEMBRE 2017, SEGUN FACT. NCF.: 00075 Y NC 00023, DEL CONTRATO NO. 282/2017 Y OC 6460 MENOS ANTICIPO.</v>
      </c>
      <c r="M503" s="53">
        <f>VLOOKUP(D503,[1]Sheet1!$A$2:$S$4000,16,FALSE)</f>
        <v>194235.08</v>
      </c>
    </row>
    <row r="504" spans="2:13" s="10" customFormat="1" ht="33" x14ac:dyDescent="0.2">
      <c r="B504" s="31">
        <v>489</v>
      </c>
      <c r="C504" s="37">
        <v>43196</v>
      </c>
      <c r="D504" s="44">
        <v>29828</v>
      </c>
      <c r="E504" s="11" t="s">
        <v>14</v>
      </c>
      <c r="F504" s="11">
        <v>87328307.890000001</v>
      </c>
      <c r="G504" s="11"/>
      <c r="H504" s="21">
        <f t="shared" si="7"/>
        <v>814252334.20999968</v>
      </c>
      <c r="J504" s="10">
        <f>VLOOKUP(D504,[1]Sheet1!$A$2:$R$4000,1,FALSE)</f>
        <v>29828</v>
      </c>
      <c r="K504" s="10" t="str">
        <f>VLOOKUP(D504,[1]Sheet1!$A$2:$R$4000,4,FALSE)</f>
        <v>Libramiento 0206-01-01-0010-6751</v>
      </c>
      <c r="L504" s="49" t="str">
        <f>VLOOKUP(D504,[1]Sheet1!$A$2:$S$4000,5,FALSE)</f>
        <v>PAGO SUM. ALIM. ESC. UM ,CORRESP. AL MES DE DICIEMBRE 2017, SEGUN FACT. NCF.: 00075 Y NC 00023, DEL CONTRATO NO. 282/2017 Y OC 6460 MENOS ANTICIPO.</v>
      </c>
      <c r="M504" s="53">
        <f>VLOOKUP(D504,[1]Sheet1!$A$2:$S$4000,16,FALSE)</f>
        <v>194235.08</v>
      </c>
    </row>
    <row r="505" spans="2:13" s="10" customFormat="1" ht="33" x14ac:dyDescent="0.2">
      <c r="B505" s="31">
        <v>490</v>
      </c>
      <c r="C505" s="37">
        <v>43199</v>
      </c>
      <c r="D505" s="44">
        <v>30124</v>
      </c>
      <c r="E505" s="11" t="s">
        <v>13</v>
      </c>
      <c r="F505" s="11">
        <v>0</v>
      </c>
      <c r="G505" s="11">
        <v>6541.7</v>
      </c>
      <c r="H505" s="21">
        <f t="shared" si="7"/>
        <v>814245792.50999963</v>
      </c>
      <c r="J505" s="10">
        <f>VLOOKUP(D505,[1]Sheet1!$A$2:$R$4000,1,FALSE)</f>
        <v>30124</v>
      </c>
      <c r="K505" s="10" t="str">
        <f>VLOOKUP(D505,[1]Sheet1!$A$2:$R$4000,4,FALSE)</f>
        <v>Libramiento 0206-01-01-0010-6399</v>
      </c>
      <c r="L505" s="49" t="str">
        <f>VLOOKUP(D505,[1]Sheet1!$A$2:$S$4000,5,FALSE)</f>
        <v>PAGO SUM. ALIM. ESC. UM, CORRESP. AL MES DE DICIEMBRE 2017, SEGUN FACT. NCF.: 00006, NC 00005, DEL CONTRATO NO. 400/2017 Y OC 6530. MENOS ANTICIPO.</v>
      </c>
      <c r="M505" s="53">
        <f>VLOOKUP(D505,[1]Sheet1!$A$2:$S$4000,16,FALSE)</f>
        <v>6541.7</v>
      </c>
    </row>
    <row r="506" spans="2:13" s="10" customFormat="1" ht="33" x14ac:dyDescent="0.2">
      <c r="B506" s="31">
        <v>491</v>
      </c>
      <c r="C506" s="37">
        <v>43199</v>
      </c>
      <c r="D506" s="44">
        <v>30124</v>
      </c>
      <c r="E506" s="11" t="s">
        <v>13</v>
      </c>
      <c r="F506" s="11">
        <v>0</v>
      </c>
      <c r="G506" s="11">
        <v>135453.19</v>
      </c>
      <c r="H506" s="21">
        <f t="shared" si="7"/>
        <v>814110339.31999958</v>
      </c>
      <c r="J506" s="10">
        <f>VLOOKUP(D506,[1]Sheet1!$A$2:$R$4000,1,FALSE)</f>
        <v>30124</v>
      </c>
      <c r="K506" s="10" t="str">
        <f>VLOOKUP(D506,[1]Sheet1!$A$2:$R$4000,4,FALSE)</f>
        <v>Libramiento 0206-01-01-0010-6399</v>
      </c>
      <c r="L506" s="49" t="str">
        <f>VLOOKUP(D506,[1]Sheet1!$A$2:$S$4000,5,FALSE)</f>
        <v>PAGO SUM. ALIM. ESC. UM, CORRESP. AL MES DE DICIEMBRE 2017, SEGUN FACT. NCF.: 00006, NC 00005, DEL CONTRATO NO. 400/2017 Y OC 6530. MENOS ANTICIPO.</v>
      </c>
      <c r="M506" s="53">
        <f>VLOOKUP(D506,[1]Sheet1!$A$2:$S$4000,16,FALSE)</f>
        <v>6541.7</v>
      </c>
    </row>
    <row r="507" spans="2:13" s="10" customFormat="1" ht="33" x14ac:dyDescent="0.2">
      <c r="B507" s="31">
        <v>492</v>
      </c>
      <c r="C507" s="37">
        <v>43199</v>
      </c>
      <c r="D507" s="44">
        <v>30126</v>
      </c>
      <c r="E507" s="11" t="s">
        <v>13</v>
      </c>
      <c r="F507" s="11">
        <v>0</v>
      </c>
      <c r="G507" s="11">
        <v>17537.36</v>
      </c>
      <c r="H507" s="21">
        <f t="shared" si="7"/>
        <v>814092801.95999956</v>
      </c>
      <c r="J507" s="10">
        <f>VLOOKUP(D507,[1]Sheet1!$A$2:$R$4000,1,FALSE)</f>
        <v>30126</v>
      </c>
      <c r="K507" s="10" t="str">
        <f>VLOOKUP(D507,[1]Sheet1!$A$2:$R$4000,4,FALSE)</f>
        <v>Libramiento 0206-01-01-0010-6603</v>
      </c>
      <c r="L507" s="49" t="str">
        <f>VLOOKUP(D507,[1]Sheet1!$A$2:$S$4000,5,FALSE)</f>
        <v>PAGO SUM. ALIM. ESC. UM, MES DE NOVIEMBRE 2017, S/FACT.NCF.:00241, NC 00017, MENOS ANTICIPO, CONTRATO NO. 331/2017 Y OC 6382</v>
      </c>
      <c r="M507" s="53">
        <f>VLOOKUP(D507,[1]Sheet1!$A$2:$S$4000,16,FALSE)</f>
        <v>640901.56000000006</v>
      </c>
    </row>
    <row r="508" spans="2:13" s="10" customFormat="1" ht="33" x14ac:dyDescent="0.2">
      <c r="B508" s="31">
        <v>493</v>
      </c>
      <c r="C508" s="37">
        <v>43199</v>
      </c>
      <c r="D508" s="44">
        <v>30126</v>
      </c>
      <c r="E508" s="11" t="s">
        <v>13</v>
      </c>
      <c r="F508" s="11">
        <v>0</v>
      </c>
      <c r="G508" s="11">
        <v>1914013.13</v>
      </c>
      <c r="H508" s="21">
        <f t="shared" si="7"/>
        <v>812178788.82999957</v>
      </c>
      <c r="J508" s="10">
        <f>VLOOKUP(D508,[1]Sheet1!$A$2:$R$4000,1,FALSE)</f>
        <v>30126</v>
      </c>
      <c r="K508" s="10" t="str">
        <f>VLOOKUP(D508,[1]Sheet1!$A$2:$R$4000,4,FALSE)</f>
        <v>Libramiento 0206-01-01-0010-6603</v>
      </c>
      <c r="L508" s="49" t="str">
        <f>VLOOKUP(D508,[1]Sheet1!$A$2:$S$4000,5,FALSE)</f>
        <v>PAGO SUM. ALIM. ESC. UM, MES DE NOVIEMBRE 2017, S/FACT.NCF.:00241, NC 00017, MENOS ANTICIPO, CONTRATO NO. 331/2017 Y OC 6382</v>
      </c>
      <c r="M508" s="53">
        <f>VLOOKUP(D508,[1]Sheet1!$A$2:$S$4000,16,FALSE)</f>
        <v>640901.56000000006</v>
      </c>
    </row>
    <row r="509" spans="2:13" s="10" customFormat="1" ht="33" x14ac:dyDescent="0.2">
      <c r="B509" s="31">
        <v>494</v>
      </c>
      <c r="C509" s="37">
        <v>43199</v>
      </c>
      <c r="D509" s="44">
        <v>30144</v>
      </c>
      <c r="E509" s="11" t="s">
        <v>13</v>
      </c>
      <c r="F509" s="11">
        <v>0</v>
      </c>
      <c r="G509" s="11">
        <v>14652.58</v>
      </c>
      <c r="H509" s="21">
        <f t="shared" si="7"/>
        <v>812164136.24999952</v>
      </c>
      <c r="J509" s="10">
        <f>VLOOKUP(D509,[1]Sheet1!$A$2:$R$4000,1,FALSE)</f>
        <v>30144</v>
      </c>
      <c r="K509" s="10" t="str">
        <f>VLOOKUP(D509,[1]Sheet1!$A$2:$R$4000,4,FALSE)</f>
        <v>Libramiento 0206-01-01-0010-6546</v>
      </c>
      <c r="L509" s="49" t="str">
        <f>VLOOKUP(D509,[1]Sheet1!$A$2:$S$4000,5,FALSE)</f>
        <v>PAGO SUM. ALIM. ESC. UM. CORRESP. A LOS MESES NOVIEMBRE Y DICIEMBRE 2017, S/FACTS. NCF: 00111 Y 00117, NC. 63855 Y 63856, CONT. 327/2017 OC. 6396 MENOS ANTICIPO</v>
      </c>
      <c r="M509" s="53">
        <f>VLOOKUP(D509,[1]Sheet1!$A$2:$S$4000,16,FALSE)</f>
        <v>1592264.82</v>
      </c>
    </row>
    <row r="510" spans="2:13" s="10" customFormat="1" ht="33" x14ac:dyDescent="0.2">
      <c r="B510" s="31">
        <v>495</v>
      </c>
      <c r="C510" s="37">
        <v>43199</v>
      </c>
      <c r="D510" s="44">
        <v>30144</v>
      </c>
      <c r="E510" s="11" t="s">
        <v>13</v>
      </c>
      <c r="F510" s="11">
        <v>0</v>
      </c>
      <c r="G510" s="11">
        <v>1592264.82</v>
      </c>
      <c r="H510" s="21">
        <f t="shared" si="7"/>
        <v>810571871.42999947</v>
      </c>
      <c r="J510" s="10">
        <f>VLOOKUP(D510,[1]Sheet1!$A$2:$R$4000,1,FALSE)</f>
        <v>30144</v>
      </c>
      <c r="K510" s="10" t="str">
        <f>VLOOKUP(D510,[1]Sheet1!$A$2:$R$4000,4,FALSE)</f>
        <v>Libramiento 0206-01-01-0010-6546</v>
      </c>
      <c r="L510" s="49" t="str">
        <f>VLOOKUP(D510,[1]Sheet1!$A$2:$S$4000,5,FALSE)</f>
        <v>PAGO SUM. ALIM. ESC. UM. CORRESP. A LOS MESES NOVIEMBRE Y DICIEMBRE 2017, S/FACTS. NCF: 00111 Y 00117, NC. 63855 Y 63856, CONT. 327/2017 OC. 6396 MENOS ANTICIPO</v>
      </c>
      <c r="M510" s="53">
        <f>VLOOKUP(D510,[1]Sheet1!$A$2:$S$4000,16,FALSE)</f>
        <v>1592264.82</v>
      </c>
    </row>
    <row r="511" spans="2:13" s="10" customFormat="1" ht="49.5" x14ac:dyDescent="0.2">
      <c r="B511" s="31">
        <v>496</v>
      </c>
      <c r="C511" s="37">
        <v>43199</v>
      </c>
      <c r="D511" s="44">
        <v>30127</v>
      </c>
      <c r="E511" s="11" t="s">
        <v>13</v>
      </c>
      <c r="F511" s="11">
        <v>0</v>
      </c>
      <c r="G511" s="11">
        <v>102704.81</v>
      </c>
      <c r="H511" s="21">
        <f t="shared" si="7"/>
        <v>810469166.61999953</v>
      </c>
      <c r="J511" s="10">
        <f>VLOOKUP(D511,[1]Sheet1!$A$2:$R$4000,1,FALSE)</f>
        <v>30127</v>
      </c>
      <c r="K511" s="10" t="str">
        <f>VLOOKUP(D511,[1]Sheet1!$A$2:$R$4000,4,FALSE)</f>
        <v>Libramiento 0206-01-01-0010-6795</v>
      </c>
      <c r="L511" s="49" t="str">
        <f>VLOOKUP(D511,[1]Sheet1!$A$2:$S$4000,5,FALSE)</f>
        <v>PAGO A FAVOR DE BANCO AGRICOLA, CEDIDO POR RECOPAK EIRL, MEDIANTE ACTO No.231/18 D/F 09/02/2018. POR SUM. DE ALIM. ESC. (PRODUCTOS PASTEURIZADOS) UM Y JEE. 2DA. QUINC. ENERO 2018, SEGUN FACT. NCF: 00031 Y NC 00033, CONT.237/17 OC. 5568 MENOS ANTICIPO</v>
      </c>
      <c r="M511" s="53">
        <f>VLOOKUP(D511,[1]Sheet1!$A$2:$S$4000,16,FALSE)</f>
        <v>2321128.7200000002</v>
      </c>
    </row>
    <row r="512" spans="2:13" s="10" customFormat="1" ht="49.5" x14ac:dyDescent="0.2">
      <c r="B512" s="31">
        <v>497</v>
      </c>
      <c r="C512" s="37">
        <v>43199</v>
      </c>
      <c r="D512" s="44">
        <v>30127</v>
      </c>
      <c r="E512" s="11" t="s">
        <v>13</v>
      </c>
      <c r="F512" s="11">
        <v>0</v>
      </c>
      <c r="G512" s="11">
        <v>2321128.7200000002</v>
      </c>
      <c r="H512" s="21">
        <f t="shared" si="7"/>
        <v>808148037.8999995</v>
      </c>
      <c r="J512" s="10">
        <f>VLOOKUP(D512,[1]Sheet1!$A$2:$R$4000,1,FALSE)</f>
        <v>30127</v>
      </c>
      <c r="K512" s="10" t="str">
        <f>VLOOKUP(D512,[1]Sheet1!$A$2:$R$4000,4,FALSE)</f>
        <v>Libramiento 0206-01-01-0010-6795</v>
      </c>
      <c r="L512" s="49" t="str">
        <f>VLOOKUP(D512,[1]Sheet1!$A$2:$S$4000,5,FALSE)</f>
        <v>PAGO A FAVOR DE BANCO AGRICOLA, CEDIDO POR RECOPAK EIRL, MEDIANTE ACTO No.231/18 D/F 09/02/2018. POR SUM. DE ALIM. ESC. (PRODUCTOS PASTEURIZADOS) UM Y JEE. 2DA. QUINC. ENERO 2018, SEGUN FACT. NCF: 00031 Y NC 00033, CONT.237/17 OC. 5568 MENOS ANTICIPO</v>
      </c>
      <c r="M512" s="53">
        <f>VLOOKUP(D512,[1]Sheet1!$A$2:$S$4000,16,FALSE)</f>
        <v>2321128.7200000002</v>
      </c>
    </row>
    <row r="513" spans="2:13" s="10" customFormat="1" ht="49.5" x14ac:dyDescent="0.2">
      <c r="B513" s="31">
        <v>498</v>
      </c>
      <c r="C513" s="37">
        <v>43199</v>
      </c>
      <c r="D513" s="44">
        <v>30143</v>
      </c>
      <c r="E513" s="11" t="s">
        <v>13</v>
      </c>
      <c r="F513" s="11">
        <v>0</v>
      </c>
      <c r="G513" s="11">
        <v>28137.13</v>
      </c>
      <c r="H513" s="21">
        <f t="shared" si="7"/>
        <v>808119900.7699995</v>
      </c>
      <c r="J513" s="10">
        <f>VLOOKUP(D513,[1]Sheet1!$A$2:$R$4000,1,FALSE)</f>
        <v>30143</v>
      </c>
      <c r="K513" s="10" t="str">
        <f>VLOOKUP(D513,[1]Sheet1!$A$2:$R$4000,4,FALSE)</f>
        <v>Libramiento 0206-01-01-0010-7060</v>
      </c>
      <c r="L513" s="49" t="str">
        <f>VLOOKUP(D513,[1]Sheet1!$A$2:$S$4000,5,FALSE)</f>
        <v>PAGO POR SUM. DE ALIM. ESC. (PRODUCTOS PASTEURIZADOS) URBANO MARGINAL Y JORNADA EXTENDIDA, CORRESP. A LA 2DA. QUINC. DICIEMBRE 2017, SEGUN FACT. NCF: 00029 Y NC 00031, CONTRATO NO. 237/2017 OC 5568,MENOS ANTICIPO.</v>
      </c>
      <c r="M513" s="53">
        <f>VLOOKUP(D513,[1]Sheet1!$A$2:$S$4000,16,FALSE)</f>
        <v>635899.18999999994</v>
      </c>
    </row>
    <row r="514" spans="2:13" s="10" customFormat="1" ht="49.5" x14ac:dyDescent="0.2">
      <c r="B514" s="31">
        <v>499</v>
      </c>
      <c r="C514" s="37">
        <v>43199</v>
      </c>
      <c r="D514" s="44">
        <v>30143</v>
      </c>
      <c r="E514" s="11" t="s">
        <v>13</v>
      </c>
      <c r="F514" s="11">
        <v>0</v>
      </c>
      <c r="G514" s="11">
        <v>635899.18999999994</v>
      </c>
      <c r="H514" s="21">
        <f t="shared" si="7"/>
        <v>807484001.57999945</v>
      </c>
      <c r="J514" s="10">
        <f>VLOOKUP(D514,[1]Sheet1!$A$2:$R$4000,1,FALSE)</f>
        <v>30143</v>
      </c>
      <c r="K514" s="10" t="str">
        <f>VLOOKUP(D514,[1]Sheet1!$A$2:$R$4000,4,FALSE)</f>
        <v>Libramiento 0206-01-01-0010-7060</v>
      </c>
      <c r="L514" s="49" t="str">
        <f>VLOOKUP(D514,[1]Sheet1!$A$2:$S$4000,5,FALSE)</f>
        <v>PAGO POR SUM. DE ALIM. ESC. (PRODUCTOS PASTEURIZADOS) URBANO MARGINAL Y JORNADA EXTENDIDA, CORRESP. A LA 2DA. QUINC. DICIEMBRE 2017, SEGUN FACT. NCF: 00029 Y NC 00031, CONTRATO NO. 237/2017 OC 5568,MENOS ANTICIPO.</v>
      </c>
      <c r="M514" s="53">
        <f>VLOOKUP(D514,[1]Sheet1!$A$2:$S$4000,16,FALSE)</f>
        <v>635899.18999999994</v>
      </c>
    </row>
    <row r="515" spans="2:13" s="10" customFormat="1" ht="49.5" x14ac:dyDescent="0.2">
      <c r="B515" s="31">
        <v>500</v>
      </c>
      <c r="C515" s="37">
        <v>43199</v>
      </c>
      <c r="D515" s="44">
        <v>30142</v>
      </c>
      <c r="E515" s="11" t="s">
        <v>13</v>
      </c>
      <c r="F515" s="11">
        <v>0</v>
      </c>
      <c r="G515" s="11">
        <v>17126.84</v>
      </c>
      <c r="H515" s="21">
        <f t="shared" si="7"/>
        <v>807466874.73999941</v>
      </c>
      <c r="J515" s="10">
        <f>VLOOKUP(D515,[1]Sheet1!$A$2:$R$4000,1,FALSE)</f>
        <v>30142</v>
      </c>
      <c r="K515" s="10" t="str">
        <f>VLOOKUP(D515,[1]Sheet1!$A$2:$R$4000,4,FALSE)</f>
        <v>Libramiento 0206-01-01-0010-7034</v>
      </c>
      <c r="L515" s="49" t="str">
        <f>VLOOKUP(D515,[1]Sheet1!$A$2:$S$4000,5,FALSE)</f>
        <v>PAGO FAVOR DE COOPROHARINA S/ACTO NO. 287 D/F. 12/03/2018 CEDIDO POR GAMAPERA SRL, SUM. ALIM. ESC. UM. CORRESP. AL MES OCTUBRE 2017, S/FACT. NCF: 00128, NC. 00142, CONT. NO. 434/2017 OC. 6552. MENOS ANTICIPO.</v>
      </c>
      <c r="M515" s="53">
        <f>VLOOKUP(D515,[1]Sheet1!$A$2:$S$4000,16,FALSE)</f>
        <v>1863785.96</v>
      </c>
    </row>
    <row r="516" spans="2:13" s="10" customFormat="1" ht="49.5" x14ac:dyDescent="0.2">
      <c r="B516" s="31">
        <v>501</v>
      </c>
      <c r="C516" s="37">
        <v>43199</v>
      </c>
      <c r="D516" s="44">
        <v>30142</v>
      </c>
      <c r="E516" s="11" t="s">
        <v>13</v>
      </c>
      <c r="F516" s="11">
        <v>0</v>
      </c>
      <c r="G516" s="11">
        <v>1863785.96</v>
      </c>
      <c r="H516" s="21">
        <f t="shared" si="7"/>
        <v>805603088.77999938</v>
      </c>
      <c r="J516" s="10">
        <f>VLOOKUP(D516,[1]Sheet1!$A$2:$R$4000,1,FALSE)</f>
        <v>30142</v>
      </c>
      <c r="K516" s="10" t="str">
        <f>VLOOKUP(D516,[1]Sheet1!$A$2:$R$4000,4,FALSE)</f>
        <v>Libramiento 0206-01-01-0010-7034</v>
      </c>
      <c r="L516" s="49" t="str">
        <f>VLOOKUP(D516,[1]Sheet1!$A$2:$S$4000,5,FALSE)</f>
        <v>PAGO FAVOR DE COOPROHARINA S/ACTO NO. 287 D/F. 12/03/2018 CEDIDO POR GAMAPERA SRL, SUM. ALIM. ESC. UM. CORRESP. AL MES OCTUBRE 2017, S/FACT. NCF: 00128, NC. 00142, CONT. NO. 434/2017 OC. 6552. MENOS ANTICIPO.</v>
      </c>
      <c r="M516" s="53">
        <f>VLOOKUP(D516,[1]Sheet1!$A$2:$S$4000,16,FALSE)</f>
        <v>1863785.96</v>
      </c>
    </row>
    <row r="517" spans="2:13" s="10" customFormat="1" ht="49.5" x14ac:dyDescent="0.2">
      <c r="B517" s="31">
        <v>502</v>
      </c>
      <c r="C517" s="37">
        <v>43199</v>
      </c>
      <c r="D517" s="44">
        <v>30141</v>
      </c>
      <c r="E517" s="11" t="s">
        <v>13</v>
      </c>
      <c r="F517" s="11">
        <v>0</v>
      </c>
      <c r="G517" s="11">
        <v>8861.15</v>
      </c>
      <c r="H517" s="21">
        <f t="shared" si="7"/>
        <v>805594227.6299994</v>
      </c>
      <c r="J517" s="10">
        <f>VLOOKUP(D517,[1]Sheet1!$A$2:$R$4000,1,FALSE)</f>
        <v>30141</v>
      </c>
      <c r="K517" s="10" t="str">
        <f>VLOOKUP(D517,[1]Sheet1!$A$2:$R$4000,4,FALSE)</f>
        <v>Libramiento 0206-01-01-0010-7022</v>
      </c>
      <c r="L517" s="49" t="str">
        <f>VLOOKUP(D517,[1]Sheet1!$A$2:$S$4000,5,FALSE)</f>
        <v>PAGO A FAVOR DE COOPROHARINA, CEDIDO POR PANADERIA Y REPOSTERIA PANISUR, MEDIANTE ACTO No.137 D/F 13/02/2018. POR SUM. ALIM. ESC. UM. CORRESP. A NOVIEMBRE/2017, SEGUN FACT. NCF: 00281, NC. 00061, CONT. 337/2017, OC. 6404. MENOS ANTICIPO.</v>
      </c>
      <c r="M517" s="53">
        <f>VLOOKUP(D517,[1]Sheet1!$A$2:$S$4000,16,FALSE)</f>
        <v>8861.15</v>
      </c>
    </row>
    <row r="518" spans="2:13" s="10" customFormat="1" ht="49.5" x14ac:dyDescent="0.2">
      <c r="B518" s="31">
        <v>503</v>
      </c>
      <c r="C518" s="37">
        <v>43199</v>
      </c>
      <c r="D518" s="44">
        <v>30141</v>
      </c>
      <c r="E518" s="11" t="s">
        <v>13</v>
      </c>
      <c r="F518" s="11">
        <v>0</v>
      </c>
      <c r="G518" s="11">
        <v>962801.74</v>
      </c>
      <c r="H518" s="21">
        <f t="shared" si="7"/>
        <v>804631425.88999939</v>
      </c>
      <c r="J518" s="10">
        <f>VLOOKUP(D518,[1]Sheet1!$A$2:$R$4000,1,FALSE)</f>
        <v>30141</v>
      </c>
      <c r="K518" s="10" t="str">
        <f>VLOOKUP(D518,[1]Sheet1!$A$2:$R$4000,4,FALSE)</f>
        <v>Libramiento 0206-01-01-0010-7022</v>
      </c>
      <c r="L518" s="49" t="str">
        <f>VLOOKUP(D518,[1]Sheet1!$A$2:$S$4000,5,FALSE)</f>
        <v>PAGO A FAVOR DE COOPROHARINA, CEDIDO POR PANADERIA Y REPOSTERIA PANISUR, MEDIANTE ACTO No.137 D/F 13/02/2018. POR SUM. ALIM. ESC. UM. CORRESP. A NOVIEMBRE/2017, SEGUN FACT. NCF: 00281, NC. 00061, CONT. 337/2017, OC. 6404. MENOS ANTICIPO.</v>
      </c>
      <c r="M518" s="53">
        <f>VLOOKUP(D518,[1]Sheet1!$A$2:$S$4000,16,FALSE)</f>
        <v>8861.15</v>
      </c>
    </row>
    <row r="519" spans="2:13" s="10" customFormat="1" ht="49.5" x14ac:dyDescent="0.2">
      <c r="B519" s="31">
        <v>504</v>
      </c>
      <c r="C519" s="37">
        <v>43199</v>
      </c>
      <c r="D519" s="44">
        <v>30140</v>
      </c>
      <c r="E519" s="11" t="s">
        <v>13</v>
      </c>
      <c r="F519" s="11">
        <v>0</v>
      </c>
      <c r="G519" s="11">
        <v>7678.32</v>
      </c>
      <c r="H519" s="21">
        <f t="shared" si="7"/>
        <v>804623747.56999934</v>
      </c>
      <c r="J519" s="10">
        <f>VLOOKUP(D519,[1]Sheet1!$A$2:$R$4000,1,FALSE)</f>
        <v>30140</v>
      </c>
      <c r="K519" s="10" t="str">
        <f>VLOOKUP(D519,[1]Sheet1!$A$2:$R$4000,4,FALSE)</f>
        <v>Libramiento 0206-01-01-0010-6996</v>
      </c>
      <c r="L519" s="49" t="str">
        <f>VLOOKUP(D519,[1]Sheet1!$A$2:$S$4000,5,FALSE)</f>
        <v>PAGO A FAVOR DE BANCO AGRICOLA, CEDIDO POR G Y L SUPLIDORES, SRL, MEDIANTE ACTO DE ALGUACIL NO. 58/18 D/F 16/01/2018. POR SUM. ALIM. ESC. UM CORRESP. AL MES DIC. 2017, SEGUN FACT. NCF.: 00307 Y NC 00312, DEL CONTRATO NO. 469/17 Y OC 6508. MENOS ANTICIPO.</v>
      </c>
      <c r="M519" s="53">
        <f>VLOOKUP(D519,[1]Sheet1!$A$2:$S$4000,16,FALSE)</f>
        <v>7678.32</v>
      </c>
    </row>
    <row r="520" spans="2:13" s="10" customFormat="1" ht="49.5" x14ac:dyDescent="0.2">
      <c r="B520" s="31">
        <v>505</v>
      </c>
      <c r="C520" s="37">
        <v>43199</v>
      </c>
      <c r="D520" s="44">
        <v>30140</v>
      </c>
      <c r="E520" s="11" t="s">
        <v>13</v>
      </c>
      <c r="F520" s="11">
        <v>0</v>
      </c>
      <c r="G520" s="11">
        <v>159067.25</v>
      </c>
      <c r="H520" s="21">
        <f t="shared" si="7"/>
        <v>804464680.31999934</v>
      </c>
      <c r="J520" s="10">
        <f>VLOOKUP(D520,[1]Sheet1!$A$2:$R$4000,1,FALSE)</f>
        <v>30140</v>
      </c>
      <c r="K520" s="10" t="str">
        <f>VLOOKUP(D520,[1]Sheet1!$A$2:$R$4000,4,FALSE)</f>
        <v>Libramiento 0206-01-01-0010-6996</v>
      </c>
      <c r="L520" s="49" t="str">
        <f>VLOOKUP(D520,[1]Sheet1!$A$2:$S$4000,5,FALSE)</f>
        <v>PAGO A FAVOR DE BANCO AGRICOLA, CEDIDO POR G Y L SUPLIDORES, SRL, MEDIANTE ACTO DE ALGUACIL NO. 58/18 D/F 16/01/2018. POR SUM. ALIM. ESC. UM CORRESP. AL MES DIC. 2017, SEGUN FACT. NCF.: 00307 Y NC 00312, DEL CONTRATO NO. 469/17 Y OC 6508. MENOS ANTICIPO.</v>
      </c>
      <c r="M520" s="53">
        <f>VLOOKUP(D520,[1]Sheet1!$A$2:$S$4000,16,FALSE)</f>
        <v>7678.32</v>
      </c>
    </row>
    <row r="521" spans="2:13" s="10" customFormat="1" ht="33" x14ac:dyDescent="0.2">
      <c r="B521" s="31">
        <v>506</v>
      </c>
      <c r="C521" s="37">
        <v>43199</v>
      </c>
      <c r="D521" s="44">
        <v>30139</v>
      </c>
      <c r="E521" s="11" t="s">
        <v>13</v>
      </c>
      <c r="F521" s="11">
        <v>0</v>
      </c>
      <c r="G521" s="11">
        <v>19607.28</v>
      </c>
      <c r="H521" s="21">
        <f t="shared" si="7"/>
        <v>804445073.03999937</v>
      </c>
      <c r="J521" s="10">
        <f>VLOOKUP(D521,[1]Sheet1!$A$2:$R$4000,1,FALSE)</f>
        <v>30139</v>
      </c>
      <c r="K521" s="10" t="str">
        <f>VLOOKUP(D521,[1]Sheet1!$A$2:$R$4000,4,FALSE)</f>
        <v>Libramiento 0206-01-01-0010-6967</v>
      </c>
      <c r="L521" s="49" t="str">
        <f>VLOOKUP(D521,[1]Sheet1!$A$2:$S$4000,5,FALSE)</f>
        <v>PAGO SUM. ALIM. ESC. UM ,CORRESP. AL MES DE NOVIEMBRE 2017, SEGUN FACT. NCF.: 00004 Y NC 00004, DEL CONTRATO NO. 427/2017 Y OC 6852 MENOS ANTICIPO.</v>
      </c>
      <c r="M521" s="53">
        <f>VLOOKUP(D521,[1]Sheet1!$A$2:$S$4000,16,FALSE)</f>
        <v>19607.28</v>
      </c>
    </row>
    <row r="522" spans="2:13" s="10" customFormat="1" ht="33" x14ac:dyDescent="0.2">
      <c r="B522" s="31">
        <v>507</v>
      </c>
      <c r="C522" s="37">
        <v>43199</v>
      </c>
      <c r="D522" s="44">
        <v>30139</v>
      </c>
      <c r="E522" s="11" t="s">
        <v>13</v>
      </c>
      <c r="F522" s="11">
        <v>0</v>
      </c>
      <c r="G522" s="11">
        <v>412298.65</v>
      </c>
      <c r="H522" s="21">
        <f t="shared" si="7"/>
        <v>804032774.38999939</v>
      </c>
      <c r="J522" s="10">
        <f>VLOOKUP(D522,[1]Sheet1!$A$2:$R$4000,1,FALSE)</f>
        <v>30139</v>
      </c>
      <c r="K522" s="10" t="str">
        <f>VLOOKUP(D522,[1]Sheet1!$A$2:$R$4000,4,FALSE)</f>
        <v>Libramiento 0206-01-01-0010-6967</v>
      </c>
      <c r="L522" s="49" t="str">
        <f>VLOOKUP(D522,[1]Sheet1!$A$2:$S$4000,5,FALSE)</f>
        <v>PAGO SUM. ALIM. ESC. UM ,CORRESP. AL MES DE NOVIEMBRE 2017, SEGUN FACT. NCF.: 00004 Y NC 00004, DEL CONTRATO NO. 427/2017 Y OC 6852 MENOS ANTICIPO.</v>
      </c>
      <c r="M522" s="53">
        <f>VLOOKUP(D522,[1]Sheet1!$A$2:$S$4000,16,FALSE)</f>
        <v>19607.28</v>
      </c>
    </row>
    <row r="523" spans="2:13" s="10" customFormat="1" ht="49.5" x14ac:dyDescent="0.2">
      <c r="B523" s="31">
        <v>508</v>
      </c>
      <c r="C523" s="37">
        <v>43199</v>
      </c>
      <c r="D523" s="44">
        <v>30138</v>
      </c>
      <c r="E523" s="11" t="s">
        <v>13</v>
      </c>
      <c r="F523" s="11">
        <v>0</v>
      </c>
      <c r="G523" s="11">
        <v>20654.03</v>
      </c>
      <c r="H523" s="21">
        <f t="shared" si="7"/>
        <v>804012120.35999942</v>
      </c>
      <c r="J523" s="10">
        <f>VLOOKUP(D523,[1]Sheet1!$A$2:$R$4000,1,FALSE)</f>
        <v>30138</v>
      </c>
      <c r="K523" s="10" t="str">
        <f>VLOOKUP(D523,[1]Sheet1!$A$2:$R$4000,4,FALSE)</f>
        <v>Libramiento 0206-01-01-0010-6939</v>
      </c>
      <c r="L523" s="49" t="str">
        <f>VLOOKUP(D523,[1]Sheet1!$A$2:$S$4000,5,FALSE)</f>
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</c>
      <c r="M523" s="53">
        <f>VLOOKUP(D523,[1]Sheet1!$A$2:$S$4000,16,FALSE)</f>
        <v>2245191.73</v>
      </c>
    </row>
    <row r="524" spans="2:13" s="10" customFormat="1" ht="49.5" x14ac:dyDescent="0.2">
      <c r="B524" s="31">
        <v>509</v>
      </c>
      <c r="C524" s="37">
        <v>43199</v>
      </c>
      <c r="D524" s="44">
        <v>30138</v>
      </c>
      <c r="E524" s="11" t="s">
        <v>13</v>
      </c>
      <c r="F524" s="11">
        <v>0</v>
      </c>
      <c r="G524" s="11">
        <v>2245191.73</v>
      </c>
      <c r="H524" s="21">
        <f t="shared" si="7"/>
        <v>801766928.6299994</v>
      </c>
      <c r="J524" s="10">
        <f>VLOOKUP(D524,[1]Sheet1!$A$2:$R$4000,1,FALSE)</f>
        <v>30138</v>
      </c>
      <c r="K524" s="10" t="str">
        <f>VLOOKUP(D524,[1]Sheet1!$A$2:$R$4000,4,FALSE)</f>
        <v>Libramiento 0206-01-01-0010-6939</v>
      </c>
      <c r="L524" s="49" t="str">
        <f>VLOOKUP(D524,[1]Sheet1!$A$2:$S$4000,5,FALSE)</f>
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</c>
      <c r="M524" s="53">
        <f>VLOOKUP(D524,[1]Sheet1!$A$2:$S$4000,16,FALSE)</f>
        <v>2245191.73</v>
      </c>
    </row>
    <row r="525" spans="2:13" s="10" customFormat="1" ht="33" x14ac:dyDescent="0.2">
      <c r="B525" s="31">
        <v>510</v>
      </c>
      <c r="C525" s="37">
        <v>43199</v>
      </c>
      <c r="D525" s="44">
        <v>30137</v>
      </c>
      <c r="E525" s="11" t="s">
        <v>13</v>
      </c>
      <c r="F525" s="11">
        <v>0</v>
      </c>
      <c r="G525" s="11">
        <v>13356.38</v>
      </c>
      <c r="H525" s="21">
        <f t="shared" si="7"/>
        <v>801753572.2499994</v>
      </c>
      <c r="J525" s="10">
        <f>VLOOKUP(D525,[1]Sheet1!$A$2:$R$4000,1,FALSE)</f>
        <v>30137</v>
      </c>
      <c r="K525" s="10" t="str">
        <f>VLOOKUP(D525,[1]Sheet1!$A$2:$R$4000,4,FALSE)</f>
        <v>Libramiento 0206-01-01-0010-6931</v>
      </c>
      <c r="L525" s="49" t="str">
        <f>VLOOKUP(D525,[1]Sheet1!$A$2:$S$4000,5,FALSE)</f>
        <v>PAGO POR SUM. DE ALIM. ESC. UM. CORRESP. AL MES DE NOVIEMBRE 2017, S/FACT. 00123 Y NC 00049. CONTRATO NO.306/17, OC 6357,MENOS ANTICIPO.</v>
      </c>
      <c r="M525" s="53">
        <f>VLOOKUP(D525,[1]Sheet1!$A$2:$S$4000,16,FALSE)</f>
        <v>604958.56000000006</v>
      </c>
    </row>
    <row r="526" spans="2:13" s="10" customFormat="1" ht="33" x14ac:dyDescent="0.2">
      <c r="B526" s="31">
        <v>511</v>
      </c>
      <c r="C526" s="37">
        <v>43199</v>
      </c>
      <c r="D526" s="44">
        <v>30137</v>
      </c>
      <c r="E526" s="11" t="s">
        <v>13</v>
      </c>
      <c r="F526" s="11">
        <v>0</v>
      </c>
      <c r="G526" s="11">
        <v>1457677.36</v>
      </c>
      <c r="H526" s="21">
        <f t="shared" si="7"/>
        <v>800295894.88999939</v>
      </c>
      <c r="J526" s="10">
        <f>VLOOKUP(D526,[1]Sheet1!$A$2:$R$4000,1,FALSE)</f>
        <v>30137</v>
      </c>
      <c r="K526" s="10" t="str">
        <f>VLOOKUP(D526,[1]Sheet1!$A$2:$R$4000,4,FALSE)</f>
        <v>Libramiento 0206-01-01-0010-6931</v>
      </c>
      <c r="L526" s="49" t="str">
        <f>VLOOKUP(D526,[1]Sheet1!$A$2:$S$4000,5,FALSE)</f>
        <v>PAGO POR SUM. DE ALIM. ESC. UM. CORRESP. AL MES DE NOVIEMBRE 2017, S/FACT. 00123 Y NC 00049. CONTRATO NO.306/17, OC 6357,MENOS ANTICIPO.</v>
      </c>
      <c r="M526" s="53">
        <f>VLOOKUP(D526,[1]Sheet1!$A$2:$S$4000,16,FALSE)</f>
        <v>604958.56000000006</v>
      </c>
    </row>
    <row r="527" spans="2:13" s="10" customFormat="1" ht="33" x14ac:dyDescent="0.2">
      <c r="B527" s="31">
        <v>512</v>
      </c>
      <c r="C527" s="37">
        <v>43199</v>
      </c>
      <c r="D527" s="44">
        <v>30136</v>
      </c>
      <c r="E527" s="11" t="s">
        <v>13</v>
      </c>
      <c r="F527" s="11">
        <v>0</v>
      </c>
      <c r="G527" s="11">
        <v>2223089.0099999998</v>
      </c>
      <c r="H527" s="21">
        <f t="shared" si="7"/>
        <v>798072805.8799994</v>
      </c>
      <c r="J527" s="10">
        <f>VLOOKUP(D527,[1]Sheet1!$A$2:$R$4000,1,FALSE)</f>
        <v>30136</v>
      </c>
      <c r="K527" s="10" t="str">
        <f>VLOOKUP(D527,[1]Sheet1!$A$2:$R$4000,4,FALSE)</f>
        <v>Libramiento 0206-01-01-0010-6920</v>
      </c>
      <c r="L527" s="49" t="str">
        <f>VLOOKUP(D527,[1]Sheet1!$A$2:$S$4000,5,FALSE)</f>
        <v>PAGO SUM. DE ALIM. ESC. URBANO MARGINAL Y JORNADA EXTENDIDA, (PRODUCTOS UHT) CORRESP. A LA 1RA. QUINC. DEL MES DE ENERO 2018, SEGUN FACT. NCF: 03997, CONTRATO NO. 240/2017. OC 5550.</v>
      </c>
      <c r="M527" s="53">
        <f>VLOOKUP(D527,[1]Sheet1!$A$2:$S$4000,16,FALSE)</f>
        <v>2223089.0099999998</v>
      </c>
    </row>
    <row r="528" spans="2:13" s="10" customFormat="1" ht="33" x14ac:dyDescent="0.2">
      <c r="B528" s="31">
        <v>513</v>
      </c>
      <c r="C528" s="37">
        <v>43199</v>
      </c>
      <c r="D528" s="44">
        <v>30136</v>
      </c>
      <c r="E528" s="11" t="s">
        <v>13</v>
      </c>
      <c r="F528" s="11">
        <v>0</v>
      </c>
      <c r="G528" s="11">
        <v>50241811.689999998</v>
      </c>
      <c r="H528" s="21">
        <f t="shared" si="7"/>
        <v>747830994.18999934</v>
      </c>
      <c r="J528" s="10">
        <f>VLOOKUP(D528,[1]Sheet1!$A$2:$R$4000,1,FALSE)</f>
        <v>30136</v>
      </c>
      <c r="K528" s="10" t="str">
        <f>VLOOKUP(D528,[1]Sheet1!$A$2:$R$4000,4,FALSE)</f>
        <v>Libramiento 0206-01-01-0010-6920</v>
      </c>
      <c r="L528" s="49" t="str">
        <f>VLOOKUP(D528,[1]Sheet1!$A$2:$S$4000,5,FALSE)</f>
        <v>PAGO SUM. DE ALIM. ESC. URBANO MARGINAL Y JORNADA EXTENDIDA, (PRODUCTOS UHT) CORRESP. A LA 1RA. QUINC. DEL MES DE ENERO 2018, SEGUN FACT. NCF: 03997, CONTRATO NO. 240/2017. OC 5550.</v>
      </c>
      <c r="M528" s="53">
        <f>VLOOKUP(D528,[1]Sheet1!$A$2:$S$4000,16,FALSE)</f>
        <v>2223089.0099999998</v>
      </c>
    </row>
    <row r="529" spans="2:13" s="10" customFormat="1" ht="33" x14ac:dyDescent="0.2">
      <c r="B529" s="31">
        <v>514</v>
      </c>
      <c r="C529" s="37">
        <v>43199</v>
      </c>
      <c r="D529" s="44">
        <v>30135</v>
      </c>
      <c r="E529" s="11" t="s">
        <v>13</v>
      </c>
      <c r="F529" s="11">
        <v>0</v>
      </c>
      <c r="G529" s="11">
        <v>10542.22</v>
      </c>
      <c r="H529" s="21">
        <f t="shared" si="7"/>
        <v>747820451.96999931</v>
      </c>
      <c r="J529" s="10">
        <f>VLOOKUP(D529,[1]Sheet1!$A$2:$R$4000,1,FALSE)</f>
        <v>30135</v>
      </c>
      <c r="K529" s="10" t="str">
        <f>VLOOKUP(D529,[1]Sheet1!$A$2:$R$4000,4,FALSE)</f>
        <v>Libramiento 0206-01-01-0010-6891</v>
      </c>
      <c r="L529" s="49" t="str">
        <f>VLOOKUP(D529,[1]Sheet1!$A$2:$S$4000,5,FALSE)</f>
        <v>PAGO SUM. ALIM. ESC. UM ,CORRESP. AL MES DE DICIEMBRE 2017, SEGUN FACT. NCF.: 00313 Y NC 00049, DEL CONTRATO NO. 313/2017 Y OC 6353,MENOS ANTICIPO..</v>
      </c>
      <c r="M529" s="53">
        <f>VLOOKUP(D529,[1]Sheet1!$A$2:$S$4000,16,FALSE)</f>
        <v>10542.22</v>
      </c>
    </row>
    <row r="530" spans="2:13" s="10" customFormat="1" ht="33" x14ac:dyDescent="0.2">
      <c r="B530" s="31">
        <v>515</v>
      </c>
      <c r="C530" s="37">
        <v>43199</v>
      </c>
      <c r="D530" s="44">
        <v>30135</v>
      </c>
      <c r="E530" s="11" t="s">
        <v>13</v>
      </c>
      <c r="F530" s="11">
        <v>0</v>
      </c>
      <c r="G530" s="11">
        <v>1134027.03</v>
      </c>
      <c r="H530" s="21">
        <f t="shared" si="7"/>
        <v>746686424.93999934</v>
      </c>
      <c r="J530" s="10">
        <f>VLOOKUP(D530,[1]Sheet1!$A$2:$R$4000,1,FALSE)</f>
        <v>30135</v>
      </c>
      <c r="K530" s="10" t="str">
        <f>VLOOKUP(D530,[1]Sheet1!$A$2:$R$4000,4,FALSE)</f>
        <v>Libramiento 0206-01-01-0010-6891</v>
      </c>
      <c r="L530" s="49" t="str">
        <f>VLOOKUP(D530,[1]Sheet1!$A$2:$S$4000,5,FALSE)</f>
        <v>PAGO SUM. ALIM. ESC. UM ,CORRESP. AL MES DE DICIEMBRE 2017, SEGUN FACT. NCF.: 00313 Y NC 00049, DEL CONTRATO NO. 313/2017 Y OC 6353,MENOS ANTICIPO..</v>
      </c>
      <c r="M530" s="53">
        <f>VLOOKUP(D530,[1]Sheet1!$A$2:$S$4000,16,FALSE)</f>
        <v>10542.22</v>
      </c>
    </row>
    <row r="531" spans="2:13" s="10" customFormat="1" ht="49.5" x14ac:dyDescent="0.2">
      <c r="B531" s="31">
        <v>516</v>
      </c>
      <c r="C531" s="37">
        <v>43199</v>
      </c>
      <c r="D531" s="44">
        <v>30134</v>
      </c>
      <c r="E531" s="11" t="s">
        <v>13</v>
      </c>
      <c r="F531" s="11">
        <v>0</v>
      </c>
      <c r="G531" s="11">
        <v>1037330.08</v>
      </c>
      <c r="H531" s="21">
        <f t="shared" ref="H531:H594" si="8">+H530+F531-G531</f>
        <v>745649094.8599993</v>
      </c>
      <c r="J531" s="10">
        <f>VLOOKUP(D531,[1]Sheet1!$A$2:$R$4000,1,FALSE)</f>
        <v>30134</v>
      </c>
      <c r="K531" s="10" t="str">
        <f>VLOOKUP(D531,[1]Sheet1!$A$2:$R$4000,4,FALSE)</f>
        <v>Libramiento 0206-01-01-0010-6883</v>
      </c>
      <c r="L531" s="49" t="str">
        <f>VLOOKUP(D531,[1]Sheet1!$A$2:$S$4000,5,FALSE)</f>
        <v>PAGO POR SUM. DE ALIM. ESC. (PRODUCTOS PASTEURIZADOS) URBANO MARGINAL Y JORNADA EXTENDIDA, CORRESP. A LA 2DA. QUINC. ENERO 2018, SEGUN FACT. NCF: 24476 Y NC 00687, CONTRATO NO 233/2017. OC 6545</v>
      </c>
      <c r="M531" s="53">
        <f>VLOOKUP(D531,[1]Sheet1!$A$2:$S$4000,16,FALSE)</f>
        <v>23443659.809999999</v>
      </c>
    </row>
    <row r="532" spans="2:13" s="10" customFormat="1" ht="49.5" x14ac:dyDescent="0.2">
      <c r="B532" s="31">
        <v>517</v>
      </c>
      <c r="C532" s="37">
        <v>43199</v>
      </c>
      <c r="D532" s="44">
        <v>30134</v>
      </c>
      <c r="E532" s="11" t="s">
        <v>13</v>
      </c>
      <c r="F532" s="11">
        <v>0</v>
      </c>
      <c r="G532" s="11">
        <v>23443659.809999999</v>
      </c>
      <c r="H532" s="21">
        <f t="shared" si="8"/>
        <v>722205435.04999936</v>
      </c>
      <c r="J532" s="10">
        <f>VLOOKUP(D532,[1]Sheet1!$A$2:$R$4000,1,FALSE)</f>
        <v>30134</v>
      </c>
      <c r="K532" s="10" t="str">
        <f>VLOOKUP(D532,[1]Sheet1!$A$2:$R$4000,4,FALSE)</f>
        <v>Libramiento 0206-01-01-0010-6883</v>
      </c>
      <c r="L532" s="49" t="str">
        <f>VLOOKUP(D532,[1]Sheet1!$A$2:$S$4000,5,FALSE)</f>
        <v>PAGO POR SUM. DE ALIM. ESC. (PRODUCTOS PASTEURIZADOS) URBANO MARGINAL Y JORNADA EXTENDIDA, CORRESP. A LA 2DA. QUINC. ENERO 2018, SEGUN FACT. NCF: 24476 Y NC 00687, CONTRATO NO 233/2017. OC 6545</v>
      </c>
      <c r="M532" s="53">
        <f>VLOOKUP(D532,[1]Sheet1!$A$2:$S$4000,16,FALSE)</f>
        <v>23443659.809999999</v>
      </c>
    </row>
    <row r="533" spans="2:13" s="10" customFormat="1" ht="49.5" x14ac:dyDescent="0.2">
      <c r="B533" s="31">
        <v>518</v>
      </c>
      <c r="C533" s="37">
        <v>43199</v>
      </c>
      <c r="D533" s="44">
        <v>30133</v>
      </c>
      <c r="E533" s="11" t="s">
        <v>13</v>
      </c>
      <c r="F533" s="11">
        <v>0</v>
      </c>
      <c r="G533" s="11">
        <v>648593.73</v>
      </c>
      <c r="H533" s="21">
        <f t="shared" si="8"/>
        <v>721556841.31999934</v>
      </c>
      <c r="J533" s="10">
        <f>VLOOKUP(D533,[1]Sheet1!$A$2:$R$4000,1,FALSE)</f>
        <v>30133</v>
      </c>
      <c r="K533" s="10" t="str">
        <f>VLOOKUP(D533,[1]Sheet1!$A$2:$R$4000,4,FALSE)</f>
        <v>Libramiento 0206-01-01-0010-6880</v>
      </c>
      <c r="L533" s="49" t="str">
        <f>VLOOKUP(D533,[1]Sheet1!$A$2:$S$4000,5,FALSE)</f>
        <v>PAGO POR SUM. DE ALIM. ESC. (PRODUCTOS PASTEURIZADOS) URBANO MARGINAL Y JORNADA EXTENDIDA, CORRESP. A LA 1RA. QUINC. ENERO 2018, SEGUN FACT. NCF: 24237 Y NC 00686, CONTRATO NO 233/2017 OC 6545.</v>
      </c>
      <c r="M533" s="53">
        <f>VLOOKUP(D533,[1]Sheet1!$A$2:$S$4000,16,FALSE)</f>
        <v>648593.73</v>
      </c>
    </row>
    <row r="534" spans="2:13" s="10" customFormat="1" ht="49.5" x14ac:dyDescent="0.2">
      <c r="B534" s="31">
        <v>519</v>
      </c>
      <c r="C534" s="37">
        <v>43199</v>
      </c>
      <c r="D534" s="44">
        <v>30133</v>
      </c>
      <c r="E534" s="11" t="s">
        <v>13</v>
      </c>
      <c r="F534" s="11">
        <v>0</v>
      </c>
      <c r="G534" s="11">
        <v>14658218.26</v>
      </c>
      <c r="H534" s="21">
        <f t="shared" si="8"/>
        <v>706898623.05999935</v>
      </c>
      <c r="J534" s="10">
        <f>VLOOKUP(D534,[1]Sheet1!$A$2:$R$4000,1,FALSE)</f>
        <v>30133</v>
      </c>
      <c r="K534" s="10" t="str">
        <f>VLOOKUP(D534,[1]Sheet1!$A$2:$R$4000,4,FALSE)</f>
        <v>Libramiento 0206-01-01-0010-6880</v>
      </c>
      <c r="L534" s="49" t="str">
        <f>VLOOKUP(D534,[1]Sheet1!$A$2:$S$4000,5,FALSE)</f>
        <v>PAGO POR SUM. DE ALIM. ESC. (PRODUCTOS PASTEURIZADOS) URBANO MARGINAL Y JORNADA EXTENDIDA, CORRESP. A LA 1RA. QUINC. ENERO 2018, SEGUN FACT. NCF: 24237 Y NC 00686, CONTRATO NO 233/2017 OC 6545.</v>
      </c>
      <c r="M534" s="53">
        <f>VLOOKUP(D534,[1]Sheet1!$A$2:$S$4000,16,FALSE)</f>
        <v>648593.73</v>
      </c>
    </row>
    <row r="535" spans="2:13" s="10" customFormat="1" ht="33" x14ac:dyDescent="0.2">
      <c r="B535" s="31">
        <v>520</v>
      </c>
      <c r="C535" s="37">
        <v>43199</v>
      </c>
      <c r="D535" s="44">
        <v>30132</v>
      </c>
      <c r="E535" s="11" t="s">
        <v>13</v>
      </c>
      <c r="F535" s="11">
        <v>0</v>
      </c>
      <c r="G535" s="11">
        <v>3400246.81</v>
      </c>
      <c r="H535" s="21">
        <f t="shared" si="8"/>
        <v>703498376.2499994</v>
      </c>
      <c r="J535" s="10">
        <f>VLOOKUP(D535,[1]Sheet1!$A$2:$R$4000,1,FALSE)</f>
        <v>30132</v>
      </c>
      <c r="K535" s="10" t="str">
        <f>VLOOKUP(D535,[1]Sheet1!$A$2:$R$4000,4,FALSE)</f>
        <v>Libramiento 0206-01-01-0010-6861</v>
      </c>
      <c r="L535" s="49" t="str">
        <f>VLOOKUP(D535,[1]Sheet1!$A$2:$S$4000,5,FALSE)</f>
        <v>PAGO SUM. DE ALIM. ESC. URBANO MARGINAL Y JORNADA EXTENDIDA,( PRODUCTOS UHT) CORRESP. A LA 1RA. QUINC. DEL MES DE FEBRERO 2018, SEGUN FACT. NCF: 03999, CONTRATO NO. 240/2017. OC 5550.</v>
      </c>
      <c r="M535" s="53">
        <f>VLOOKUP(D535,[1]Sheet1!$A$2:$S$4000,16,FALSE)</f>
        <v>76845577.849999994</v>
      </c>
    </row>
    <row r="536" spans="2:13" s="10" customFormat="1" ht="33" x14ac:dyDescent="0.2">
      <c r="B536" s="31">
        <v>521</v>
      </c>
      <c r="C536" s="37">
        <v>43199</v>
      </c>
      <c r="D536" s="44">
        <v>30132</v>
      </c>
      <c r="E536" s="11" t="s">
        <v>13</v>
      </c>
      <c r="F536" s="11">
        <v>0</v>
      </c>
      <c r="G536" s="11">
        <v>76845577.849999994</v>
      </c>
      <c r="H536" s="21">
        <f t="shared" si="8"/>
        <v>626652798.39999938</v>
      </c>
      <c r="J536" s="10">
        <f>VLOOKUP(D536,[1]Sheet1!$A$2:$R$4000,1,FALSE)</f>
        <v>30132</v>
      </c>
      <c r="K536" s="10" t="str">
        <f>VLOOKUP(D536,[1]Sheet1!$A$2:$R$4000,4,FALSE)</f>
        <v>Libramiento 0206-01-01-0010-6861</v>
      </c>
      <c r="L536" s="49" t="str">
        <f>VLOOKUP(D536,[1]Sheet1!$A$2:$S$4000,5,FALSE)</f>
        <v>PAGO SUM. DE ALIM. ESC. URBANO MARGINAL Y JORNADA EXTENDIDA,( PRODUCTOS UHT) CORRESP. A LA 1RA. QUINC. DEL MES DE FEBRERO 2018, SEGUN FACT. NCF: 03999, CONTRATO NO. 240/2017. OC 5550.</v>
      </c>
      <c r="M536" s="53">
        <f>VLOOKUP(D536,[1]Sheet1!$A$2:$S$4000,16,FALSE)</f>
        <v>76845577.849999994</v>
      </c>
    </row>
    <row r="537" spans="2:13" s="10" customFormat="1" ht="33" x14ac:dyDescent="0.2">
      <c r="B537" s="31">
        <v>522</v>
      </c>
      <c r="C537" s="37">
        <v>43199</v>
      </c>
      <c r="D537" s="44">
        <v>30131</v>
      </c>
      <c r="E537" s="11" t="s">
        <v>13</v>
      </c>
      <c r="F537" s="11">
        <v>0</v>
      </c>
      <c r="G537" s="11">
        <v>2946.76</v>
      </c>
      <c r="H537" s="21">
        <f t="shared" si="8"/>
        <v>626649851.63999939</v>
      </c>
      <c r="J537" s="10">
        <f>VLOOKUP(D537,[1]Sheet1!$A$2:$R$4000,1,FALSE)</f>
        <v>30131</v>
      </c>
      <c r="K537" s="10" t="str">
        <f>VLOOKUP(D537,[1]Sheet1!$A$2:$R$4000,4,FALSE)</f>
        <v>Libramiento 0206-01-01-0010-6854</v>
      </c>
      <c r="L537" s="49" t="str">
        <f>VLOOKUP(D537,[1]Sheet1!$A$2:$S$4000,5,FALSE)</f>
        <v>PAGO SUM. ALIM. ESC. UM CORRESP. AL MES DIC. 2017, SEGUN FACT. NCF.: 00064 Y NC 00047, DEL CONTRATO NO. 351/17 Y OC 6413. MENOS ANTICIPO.</v>
      </c>
      <c r="M537" s="53">
        <f>VLOOKUP(D537,[1]Sheet1!$A$2:$S$4000,16,FALSE)</f>
        <v>317041.3</v>
      </c>
    </row>
    <row r="538" spans="2:13" s="10" customFormat="1" ht="33" x14ac:dyDescent="0.2">
      <c r="B538" s="31">
        <v>523</v>
      </c>
      <c r="C538" s="37">
        <v>43199</v>
      </c>
      <c r="D538" s="44">
        <v>30131</v>
      </c>
      <c r="E538" s="11" t="s">
        <v>13</v>
      </c>
      <c r="F538" s="11">
        <v>0</v>
      </c>
      <c r="G538" s="11">
        <v>317041.3</v>
      </c>
      <c r="H538" s="21">
        <f t="shared" si="8"/>
        <v>626332810.33999944</v>
      </c>
      <c r="J538" s="10">
        <f>VLOOKUP(D538,[1]Sheet1!$A$2:$R$4000,1,FALSE)</f>
        <v>30131</v>
      </c>
      <c r="K538" s="10" t="str">
        <f>VLOOKUP(D538,[1]Sheet1!$A$2:$R$4000,4,FALSE)</f>
        <v>Libramiento 0206-01-01-0010-6854</v>
      </c>
      <c r="L538" s="49" t="str">
        <f>VLOOKUP(D538,[1]Sheet1!$A$2:$S$4000,5,FALSE)</f>
        <v>PAGO SUM. ALIM. ESC. UM CORRESP. AL MES DIC. 2017, SEGUN FACT. NCF.: 00064 Y NC 00047, DEL CONTRATO NO. 351/17 Y OC 6413. MENOS ANTICIPO.</v>
      </c>
      <c r="M538" s="53">
        <f>VLOOKUP(D538,[1]Sheet1!$A$2:$S$4000,16,FALSE)</f>
        <v>317041.3</v>
      </c>
    </row>
    <row r="539" spans="2:13" s="10" customFormat="1" ht="49.5" x14ac:dyDescent="0.2">
      <c r="B539" s="31">
        <v>524</v>
      </c>
      <c r="C539" s="37">
        <v>43199</v>
      </c>
      <c r="D539" s="44">
        <v>30130</v>
      </c>
      <c r="E539" s="11" t="s">
        <v>13</v>
      </c>
      <c r="F539" s="11">
        <v>0</v>
      </c>
      <c r="G539" s="11">
        <v>16657.189999999999</v>
      </c>
      <c r="H539" s="21">
        <f t="shared" si="8"/>
        <v>626316153.14999938</v>
      </c>
      <c r="J539" s="10">
        <f>VLOOKUP(D539,[1]Sheet1!$A$2:$R$4000,1,FALSE)</f>
        <v>30130</v>
      </c>
      <c r="K539" s="10" t="str">
        <f>VLOOKUP(D539,[1]Sheet1!$A$2:$R$4000,4,FALSE)</f>
        <v>Libramiento 0206-01-01-0010-6804</v>
      </c>
      <c r="L539" s="49" t="str">
        <f>VLOOKUP(D539,[1]Sheet1!$A$2:$S$4000,5,FALSE)</f>
        <v>PAGO A FAVOR DE COOPROHARINA, CEDIDO POR GAMAPERA SRL, ACTO 287/2018, D/F. 12/03/2018, POR SUM. ALIM. ESC. UM, CORRESP. A NOV./2017, S/ FACT. NCF: 00124, NC. 00143, CONT. 434/2017, OC. 6552. MENOS ANTICIPO.</v>
      </c>
      <c r="M539" s="53">
        <f>VLOOKUP(D539,[1]Sheet1!$A$2:$S$4000,16,FALSE)</f>
        <v>1816749.28</v>
      </c>
    </row>
    <row r="540" spans="2:13" s="10" customFormat="1" ht="49.5" x14ac:dyDescent="0.2">
      <c r="B540" s="31">
        <v>525</v>
      </c>
      <c r="C540" s="37">
        <v>43199</v>
      </c>
      <c r="D540" s="44">
        <v>30130</v>
      </c>
      <c r="E540" s="11" t="s">
        <v>13</v>
      </c>
      <c r="F540" s="11">
        <v>0</v>
      </c>
      <c r="G540" s="11">
        <v>1816749.28</v>
      </c>
      <c r="H540" s="21">
        <f t="shared" si="8"/>
        <v>624499403.86999941</v>
      </c>
      <c r="J540" s="10">
        <f>VLOOKUP(D540,[1]Sheet1!$A$2:$R$4000,1,FALSE)</f>
        <v>30130</v>
      </c>
      <c r="K540" s="10" t="str">
        <f>VLOOKUP(D540,[1]Sheet1!$A$2:$R$4000,4,FALSE)</f>
        <v>Libramiento 0206-01-01-0010-6804</v>
      </c>
      <c r="L540" s="49" t="str">
        <f>VLOOKUP(D540,[1]Sheet1!$A$2:$S$4000,5,FALSE)</f>
        <v>PAGO A FAVOR DE COOPROHARINA, CEDIDO POR GAMAPERA SRL, ACTO 287/2018, D/F. 12/03/2018, POR SUM. ALIM. ESC. UM, CORRESP. A NOV./2017, S/ FACT. NCF: 00124, NC. 00143, CONT. 434/2017, OC. 6552. MENOS ANTICIPO.</v>
      </c>
      <c r="M540" s="53">
        <f>VLOOKUP(D540,[1]Sheet1!$A$2:$S$4000,16,FALSE)</f>
        <v>1816749.28</v>
      </c>
    </row>
    <row r="541" spans="2:13" s="10" customFormat="1" ht="33" x14ac:dyDescent="0.2">
      <c r="B541" s="31">
        <v>526</v>
      </c>
      <c r="C541" s="37">
        <v>43199</v>
      </c>
      <c r="D541" s="44">
        <v>30129</v>
      </c>
      <c r="E541" s="11" t="s">
        <v>13</v>
      </c>
      <c r="F541" s="11">
        <v>0</v>
      </c>
      <c r="G541" s="11">
        <v>8455.77</v>
      </c>
      <c r="H541" s="21">
        <f t="shared" si="8"/>
        <v>624490948.09999943</v>
      </c>
      <c r="J541" s="10">
        <f>VLOOKUP(D541,[1]Sheet1!$A$2:$R$4000,1,FALSE)</f>
        <v>30129</v>
      </c>
      <c r="K541" s="10" t="str">
        <f>VLOOKUP(D541,[1]Sheet1!$A$2:$R$4000,4,FALSE)</f>
        <v>Libramiento 0206-01-01-0010-6800</v>
      </c>
      <c r="L541" s="49" t="str">
        <f>VLOOKUP(D541,[1]Sheet1!$A$2:$S$4000,5,FALSE)</f>
        <v>PAGO SUM. DE ALIM. ESC. UM. CORRESP. AL MES DE DICIEMBRE 2017, S/FACT. 00140,N/C 00039, MENOS ANTICIPO, CONTRATO NO.501/17, OC 6885.</v>
      </c>
      <c r="M541" s="53">
        <f>VLOOKUP(D541,[1]Sheet1!$A$2:$S$4000,16,FALSE)</f>
        <v>8455.77</v>
      </c>
    </row>
    <row r="542" spans="2:13" s="10" customFormat="1" ht="33" x14ac:dyDescent="0.2">
      <c r="B542" s="31">
        <v>527</v>
      </c>
      <c r="C542" s="37">
        <v>43199</v>
      </c>
      <c r="D542" s="44">
        <v>30129</v>
      </c>
      <c r="E542" s="11" t="s">
        <v>13</v>
      </c>
      <c r="F542" s="11">
        <v>0</v>
      </c>
      <c r="G542" s="11">
        <v>905121.68</v>
      </c>
      <c r="H542" s="21">
        <f t="shared" si="8"/>
        <v>623585826.41999948</v>
      </c>
      <c r="J542" s="10">
        <f>VLOOKUP(D542,[1]Sheet1!$A$2:$R$4000,1,FALSE)</f>
        <v>30129</v>
      </c>
      <c r="K542" s="10" t="str">
        <f>VLOOKUP(D542,[1]Sheet1!$A$2:$R$4000,4,FALSE)</f>
        <v>Libramiento 0206-01-01-0010-6800</v>
      </c>
      <c r="L542" s="49" t="str">
        <f>VLOOKUP(D542,[1]Sheet1!$A$2:$S$4000,5,FALSE)</f>
        <v>PAGO SUM. DE ALIM. ESC. UM. CORRESP. AL MES DE DICIEMBRE 2017, S/FACT. 00140,N/C 00039, MENOS ANTICIPO, CONTRATO NO.501/17, OC 6885.</v>
      </c>
      <c r="M542" s="53">
        <f>VLOOKUP(D542,[1]Sheet1!$A$2:$S$4000,16,FALSE)</f>
        <v>8455.77</v>
      </c>
    </row>
    <row r="543" spans="2:13" s="10" customFormat="1" ht="49.5" x14ac:dyDescent="0.2">
      <c r="B543" s="31">
        <v>528</v>
      </c>
      <c r="C543" s="37">
        <v>43199</v>
      </c>
      <c r="D543" s="44">
        <v>30128</v>
      </c>
      <c r="E543" s="11" t="s">
        <v>13</v>
      </c>
      <c r="F543" s="11">
        <v>0</v>
      </c>
      <c r="G543" s="11">
        <v>22127.09</v>
      </c>
      <c r="H543" s="21">
        <f t="shared" si="8"/>
        <v>623563699.32999945</v>
      </c>
      <c r="J543" s="10">
        <f>VLOOKUP(D543,[1]Sheet1!$A$2:$R$4000,1,FALSE)</f>
        <v>30128</v>
      </c>
      <c r="K543" s="10" t="str">
        <f>VLOOKUP(D543,[1]Sheet1!$A$2:$R$4000,4,FALSE)</f>
        <v>Libramiento 0206-01-01-0010-6796</v>
      </c>
      <c r="L543" s="49" t="str">
        <f>VLOOKUP(D543,[1]Sheet1!$A$2:$S$4000,5,FALSE)</f>
        <v>PAGO A COOPROHARINA, CEDIDO POR PLAZA DINO, SRL,S/ACTO No.269/18 D/F 09/03/18, POR SUM.ALIM.ESC.UM, MESES DE OCT/NOV/2017, S/FACT.NCFS:00619, 00643, N/C 00038 Y 00039, MENOS ANTICIPO, CONT.NO.357/17, OC 6429.</v>
      </c>
      <c r="M543" s="53">
        <f>VLOOKUP(D543,[1]Sheet1!$A$2:$S$4000,16,FALSE)</f>
        <v>2410978.98</v>
      </c>
    </row>
    <row r="544" spans="2:13" s="10" customFormat="1" ht="49.5" x14ac:dyDescent="0.2">
      <c r="B544" s="31">
        <v>529</v>
      </c>
      <c r="C544" s="37">
        <v>43199</v>
      </c>
      <c r="D544" s="44">
        <v>30128</v>
      </c>
      <c r="E544" s="11" t="s">
        <v>13</v>
      </c>
      <c r="F544" s="11">
        <v>0</v>
      </c>
      <c r="G544" s="11">
        <v>2410978.98</v>
      </c>
      <c r="H544" s="21">
        <f t="shared" si="8"/>
        <v>621152720.34999943</v>
      </c>
      <c r="J544" s="10">
        <f>VLOOKUP(D544,[1]Sheet1!$A$2:$R$4000,1,FALSE)</f>
        <v>30128</v>
      </c>
      <c r="K544" s="10" t="str">
        <f>VLOOKUP(D544,[1]Sheet1!$A$2:$R$4000,4,FALSE)</f>
        <v>Libramiento 0206-01-01-0010-6796</v>
      </c>
      <c r="L544" s="49" t="str">
        <f>VLOOKUP(D544,[1]Sheet1!$A$2:$S$4000,5,FALSE)</f>
        <v>PAGO A COOPROHARINA, CEDIDO POR PLAZA DINO, SRL,S/ACTO No.269/18 D/F 09/03/18, POR SUM.ALIM.ESC.UM, MESES DE OCT/NOV/2017, S/FACT.NCFS:00619, 00643, N/C 00038 Y 00039, MENOS ANTICIPO, CONT.NO.357/17, OC 6429.</v>
      </c>
      <c r="M544" s="53">
        <f>VLOOKUP(D544,[1]Sheet1!$A$2:$S$4000,16,FALSE)</f>
        <v>2410978.98</v>
      </c>
    </row>
    <row r="545" spans="2:13" s="10" customFormat="1" ht="49.5" x14ac:dyDescent="0.2">
      <c r="B545" s="31">
        <v>530</v>
      </c>
      <c r="C545" s="37">
        <v>43199</v>
      </c>
      <c r="D545" s="44">
        <v>30125</v>
      </c>
      <c r="E545" s="11" t="s">
        <v>13</v>
      </c>
      <c r="F545" s="11">
        <v>0</v>
      </c>
      <c r="G545" s="11">
        <v>9846.6299999999992</v>
      </c>
      <c r="H545" s="21">
        <f t="shared" si="8"/>
        <v>621142873.71999943</v>
      </c>
      <c r="J545" s="10">
        <f>VLOOKUP(D545,[1]Sheet1!$A$2:$R$4000,1,FALSE)</f>
        <v>30125</v>
      </c>
      <c r="K545" s="10" t="str">
        <f>VLOOKUP(D545,[1]Sheet1!$A$2:$R$4000,4,FALSE)</f>
        <v>Libramiento 0206-01-01-0010-7184</v>
      </c>
      <c r="L545" s="49" t="str">
        <f>VLOOKUP(D545,[1]Sheet1!$A$2:$S$4000,5,FALSE)</f>
        <v>PAGO A COOPROHARINA, CEDIDO POR GRUPO SUADI, SRL, ACTO NO. 191/18 D/F 26/02/2018. POR SUM. ALIM. ESC. UM CORRESP. A LOS MESES SEPT. Y OCTUBRE 2017, SEGUN FT. NCF.: 61143 Y 61147 Y NC 00039 Y 00041, DEL CONTRATO NO. 474/17 Y OC 6775. MENOS ANTICIPO.</v>
      </c>
      <c r="M545" s="53">
        <f>VLOOKUP(D545,[1]Sheet1!$A$2:$S$4000,16,FALSE)</f>
        <v>9846.6299999999992</v>
      </c>
    </row>
    <row r="546" spans="2:13" s="10" customFormat="1" ht="49.5" x14ac:dyDescent="0.2">
      <c r="B546" s="31">
        <v>531</v>
      </c>
      <c r="C546" s="37">
        <v>43199</v>
      </c>
      <c r="D546" s="44">
        <v>30125</v>
      </c>
      <c r="E546" s="11" t="s">
        <v>13</v>
      </c>
      <c r="F546" s="11">
        <v>0</v>
      </c>
      <c r="G546" s="11">
        <v>1065638.3500000001</v>
      </c>
      <c r="H546" s="21">
        <f t="shared" si="8"/>
        <v>620077235.36999941</v>
      </c>
      <c r="J546" s="10">
        <f>VLOOKUP(D546,[1]Sheet1!$A$2:$R$4000,1,FALSE)</f>
        <v>30125</v>
      </c>
      <c r="K546" s="10" t="str">
        <f>VLOOKUP(D546,[1]Sheet1!$A$2:$R$4000,4,FALSE)</f>
        <v>Libramiento 0206-01-01-0010-7184</v>
      </c>
      <c r="L546" s="49" t="str">
        <f>VLOOKUP(D546,[1]Sheet1!$A$2:$S$4000,5,FALSE)</f>
        <v>PAGO A COOPROHARINA, CEDIDO POR GRUPO SUADI, SRL, ACTO NO. 191/18 D/F 26/02/2018. POR SUM. ALIM. ESC. UM CORRESP. A LOS MESES SEPT. Y OCTUBRE 2017, SEGUN FT. NCF.: 61143 Y 61147 Y NC 00039 Y 00041, DEL CONTRATO NO. 474/17 Y OC 6775. MENOS ANTICIPO.</v>
      </c>
      <c r="M546" s="53">
        <f>VLOOKUP(D546,[1]Sheet1!$A$2:$S$4000,16,FALSE)</f>
        <v>9846.6299999999992</v>
      </c>
    </row>
    <row r="547" spans="2:13" s="10" customFormat="1" ht="49.5" x14ac:dyDescent="0.2">
      <c r="B547" s="31">
        <v>532</v>
      </c>
      <c r="C547" s="37">
        <v>43199</v>
      </c>
      <c r="D547" s="44">
        <v>30125</v>
      </c>
      <c r="E547" s="11" t="s">
        <v>14</v>
      </c>
      <c r="F547" s="11">
        <v>91586007.670000002</v>
      </c>
      <c r="G547" s="11"/>
      <c r="H547" s="21">
        <f t="shared" si="8"/>
        <v>711663243.03999937</v>
      </c>
      <c r="J547" s="10">
        <f>VLOOKUP(D547,[1]Sheet1!$A$2:$R$4000,1,FALSE)</f>
        <v>30125</v>
      </c>
      <c r="K547" s="10" t="str">
        <f>VLOOKUP(D547,[1]Sheet1!$A$2:$R$4000,4,FALSE)</f>
        <v>Libramiento 0206-01-01-0010-7184</v>
      </c>
      <c r="L547" s="49" t="str">
        <f>VLOOKUP(D547,[1]Sheet1!$A$2:$S$4000,5,FALSE)</f>
        <v>PAGO A COOPROHARINA, CEDIDO POR GRUPO SUADI, SRL, ACTO NO. 191/18 D/F 26/02/2018. POR SUM. ALIM. ESC. UM CORRESP. A LOS MESES SEPT. Y OCTUBRE 2017, SEGUN FT. NCF.: 61143 Y 61147 Y NC 00039 Y 00041, DEL CONTRATO NO. 474/17 Y OC 6775. MENOS ANTICIPO.</v>
      </c>
      <c r="M547" s="53">
        <f>VLOOKUP(D547,[1]Sheet1!$A$2:$S$4000,16,FALSE)</f>
        <v>9846.6299999999992</v>
      </c>
    </row>
    <row r="548" spans="2:13" s="10" customFormat="1" ht="49.5" x14ac:dyDescent="0.2">
      <c r="B548" s="31">
        <v>533</v>
      </c>
      <c r="C548" s="37">
        <v>43199</v>
      </c>
      <c r="D548" s="44">
        <v>30235</v>
      </c>
      <c r="E548" s="11" t="s">
        <v>13</v>
      </c>
      <c r="F548" s="11">
        <v>0</v>
      </c>
      <c r="G548" s="11">
        <v>53977652</v>
      </c>
      <c r="H548" s="21">
        <f t="shared" si="8"/>
        <v>657685591.03999937</v>
      </c>
      <c r="J548" s="10">
        <f>VLOOKUP(D548,[1]Sheet1!$A$2:$R$4000,1,FALSE)</f>
        <v>30235</v>
      </c>
      <c r="K548" s="10" t="str">
        <f>VLOOKUP(D548,[1]Sheet1!$A$2:$R$4000,4,FALSE)</f>
        <v>Libramiento 0206-01-01-0010-5636</v>
      </c>
      <c r="L548" s="49" t="str">
        <f>VLOOKUP(D548,[1]Sheet1!$A$2:$S$4000,5,FALSE)</f>
        <v>PAGO A FAVOR DE LAS JUNTAS DE CENTROS EDUCATIVOS DEL PAE MODALIDAD JORNADA EXTENDIDA, PARA CUBRIR LOS GASTOS DE ALIMENTACION DE 275 CENTROS EDUCATIVOS, CORRESP. AL MES MARZO 2018, SUJETO A LIQUIDACION.</v>
      </c>
      <c r="M548" s="53">
        <f>VLOOKUP(D548,[1]Sheet1!$A$2:$S$4000,16,FALSE)</f>
        <v>53977652</v>
      </c>
    </row>
    <row r="549" spans="2:13" s="10" customFormat="1" ht="49.5" x14ac:dyDescent="0.2">
      <c r="B549" s="31">
        <v>534</v>
      </c>
      <c r="C549" s="37">
        <v>43199</v>
      </c>
      <c r="D549" s="44">
        <v>30298</v>
      </c>
      <c r="E549" s="11" t="s">
        <v>13</v>
      </c>
      <c r="F549" s="11">
        <v>0</v>
      </c>
      <c r="G549" s="11">
        <v>72009.08</v>
      </c>
      <c r="H549" s="21">
        <f t="shared" si="8"/>
        <v>657613581.95999932</v>
      </c>
      <c r="J549" s="10">
        <f>VLOOKUP(D549,[1]Sheet1!$A$2:$R$4000,1,FALSE)</f>
        <v>30298</v>
      </c>
      <c r="K549" s="10" t="str">
        <f>VLOOKUP(D549,[1]Sheet1!$A$2:$R$4000,4,FALSE)</f>
        <v>Libramiento 0206-01-01-0010-6715</v>
      </c>
      <c r="L549" s="49" t="str">
        <f>VLOOKUP(D549,[1]Sheet1!$A$2:$S$4000,5,FALSE)</f>
        <v>PAGO POR SUM. DE ALIM. ESC. PAE REAL, CORRESP. A LOS MESES DE AGOSTO, SEPT. Y OCTUBRE 2017, SEGÚN FACTS. NOS. 00218, 00222 Y 00225 Y NC 00022, 00023 Y 00024 CONTRATO NO. 287/17 Y OC 6247. MENOS ANTICIPO.</v>
      </c>
      <c r="M549" s="53">
        <f>VLOOKUP(D549,[1]Sheet1!$A$2:$S$4000,16,FALSE)</f>
        <v>1444783.59</v>
      </c>
    </row>
    <row r="550" spans="2:13" s="10" customFormat="1" ht="49.5" x14ac:dyDescent="0.2">
      <c r="B550" s="31">
        <v>535</v>
      </c>
      <c r="C550" s="37">
        <v>43199</v>
      </c>
      <c r="D550" s="44">
        <v>30298</v>
      </c>
      <c r="E550" s="11" t="s">
        <v>13</v>
      </c>
      <c r="F550" s="11">
        <v>0</v>
      </c>
      <c r="G550" s="11">
        <v>1444783.59</v>
      </c>
      <c r="H550" s="21">
        <f t="shared" si="8"/>
        <v>656168798.36999929</v>
      </c>
      <c r="J550" s="10">
        <f>VLOOKUP(D550,[1]Sheet1!$A$2:$R$4000,1,FALSE)</f>
        <v>30298</v>
      </c>
      <c r="K550" s="10" t="str">
        <f>VLOOKUP(D550,[1]Sheet1!$A$2:$R$4000,4,FALSE)</f>
        <v>Libramiento 0206-01-01-0010-6715</v>
      </c>
      <c r="L550" s="49" t="str">
        <f>VLOOKUP(D550,[1]Sheet1!$A$2:$S$4000,5,FALSE)</f>
        <v>PAGO POR SUM. DE ALIM. ESC. PAE REAL, CORRESP. A LOS MESES DE AGOSTO, SEPT. Y OCTUBRE 2017, SEGÚN FACTS. NOS. 00218, 00222 Y 00225 Y NC 00022, 00023 Y 00024 CONTRATO NO. 287/17 Y OC 6247. MENOS ANTICIPO.</v>
      </c>
      <c r="M550" s="53">
        <f>VLOOKUP(D550,[1]Sheet1!$A$2:$S$4000,16,FALSE)</f>
        <v>1444783.59</v>
      </c>
    </row>
    <row r="551" spans="2:13" s="10" customFormat="1" ht="49.5" x14ac:dyDescent="0.2">
      <c r="B551" s="31">
        <v>536</v>
      </c>
      <c r="C551" s="37">
        <v>43199</v>
      </c>
      <c r="D551" s="44">
        <v>30301</v>
      </c>
      <c r="E551" s="11" t="s">
        <v>13</v>
      </c>
      <c r="F551" s="11">
        <v>0</v>
      </c>
      <c r="G551" s="11">
        <v>132774.39999999999</v>
      </c>
      <c r="H551" s="21">
        <f t="shared" si="8"/>
        <v>656036023.96999931</v>
      </c>
      <c r="J551" s="10">
        <f>VLOOKUP(D551,[1]Sheet1!$A$2:$R$4000,1,FALSE)</f>
        <v>30301</v>
      </c>
      <c r="K551" s="10" t="str">
        <f>VLOOKUP(D551,[1]Sheet1!$A$2:$R$4000,4,FALSE)</f>
        <v>Libramiento 0206-01-01-0010-6740</v>
      </c>
      <c r="L551" s="49" t="str">
        <f>VLOOKUP(D551,[1]Sheet1!$A$2:$S$4000,5,FALSE)</f>
        <v>PAGO A FAVOR DE BANCO AGRICOLA, CEDIDO POR JOSELYN TORRES GUZMAN, MEDIANTE ACTO DE ALGUACIL NO.36/18 D/F 12/01/2018. POR SUM. ALIM. ESC. JEE, CORRESP. AL MES DE DICIEMBRE 2017, SEGUN FACT. NCF.: 00003, CARTAS COMPROMISO NO. 15562, OC 7023</v>
      </c>
      <c r="M551" s="53">
        <f>VLOOKUP(D551,[1]Sheet1!$A$2:$S$4000,16,FALSE)</f>
        <v>103910.39999999999</v>
      </c>
    </row>
    <row r="552" spans="2:13" s="10" customFormat="1" ht="49.5" x14ac:dyDescent="0.2">
      <c r="B552" s="31">
        <v>537</v>
      </c>
      <c r="C552" s="37">
        <v>43199</v>
      </c>
      <c r="D552" s="44">
        <v>30301</v>
      </c>
      <c r="E552" s="11" t="s">
        <v>13</v>
      </c>
      <c r="F552" s="11">
        <v>0</v>
      </c>
      <c r="G552" s="11">
        <v>548416</v>
      </c>
      <c r="H552" s="21">
        <f t="shared" si="8"/>
        <v>655487607.96999931</v>
      </c>
      <c r="J552" s="10">
        <f>VLOOKUP(D552,[1]Sheet1!$A$2:$R$4000,1,FALSE)</f>
        <v>30301</v>
      </c>
      <c r="K552" s="10" t="str">
        <f>VLOOKUP(D552,[1]Sheet1!$A$2:$R$4000,4,FALSE)</f>
        <v>Libramiento 0206-01-01-0010-6740</v>
      </c>
      <c r="L552" s="49" t="str">
        <f>VLOOKUP(D552,[1]Sheet1!$A$2:$S$4000,5,FALSE)</f>
        <v>PAGO A FAVOR DE BANCO AGRICOLA, CEDIDO POR JOSELYN TORRES GUZMAN, MEDIANTE ACTO DE ALGUACIL NO.36/18 D/F 12/01/2018. POR SUM. ALIM. ESC. JEE, CORRESP. AL MES DE DICIEMBRE 2017, SEGUN FACT. NCF.: 00003, CARTAS COMPROMISO NO. 15562, OC 7023</v>
      </c>
      <c r="M552" s="53">
        <f>VLOOKUP(D552,[1]Sheet1!$A$2:$S$4000,16,FALSE)</f>
        <v>103910.39999999999</v>
      </c>
    </row>
    <row r="553" spans="2:13" s="10" customFormat="1" ht="33" x14ac:dyDescent="0.2">
      <c r="B553" s="31">
        <v>538</v>
      </c>
      <c r="C553" s="37">
        <v>43199</v>
      </c>
      <c r="D553" s="44">
        <v>30299</v>
      </c>
      <c r="E553" s="11" t="s">
        <v>13</v>
      </c>
      <c r="F553" s="11">
        <v>0</v>
      </c>
      <c r="G553" s="11">
        <v>43608</v>
      </c>
      <c r="H553" s="21">
        <f t="shared" si="8"/>
        <v>655443999.96999931</v>
      </c>
      <c r="J553" s="10">
        <f>VLOOKUP(D553,[1]Sheet1!$A$2:$R$4000,1,FALSE)</f>
        <v>30299</v>
      </c>
      <c r="K553" s="10" t="str">
        <f>VLOOKUP(D553,[1]Sheet1!$A$2:$R$4000,4,FALSE)</f>
        <v>Libramiento 0206-01-01-0010-6716</v>
      </c>
      <c r="L553" s="49" t="str">
        <f>VLOOKUP(D553,[1]Sheet1!$A$2:$S$4000,5,FALSE)</f>
        <v>PAGO SUM. ALIM. ESC. JEE. CORRESP. AL MES NOVIEMBRE 2017, SEGUN FACT. NCF.: 00002, CARTA COMPROMISO NO. 07121, OC 6601.</v>
      </c>
      <c r="M553" s="53">
        <f>VLOOKUP(D553,[1]Sheet1!$A$2:$S$4000,16,FALSE)</f>
        <v>34128</v>
      </c>
    </row>
    <row r="554" spans="2:13" s="10" customFormat="1" ht="33" x14ac:dyDescent="0.2">
      <c r="B554" s="31">
        <v>539</v>
      </c>
      <c r="C554" s="37">
        <v>43199</v>
      </c>
      <c r="D554" s="44">
        <v>30299</v>
      </c>
      <c r="E554" s="11" t="s">
        <v>13</v>
      </c>
      <c r="F554" s="11">
        <v>0</v>
      </c>
      <c r="G554" s="11">
        <v>180120</v>
      </c>
      <c r="H554" s="21">
        <f t="shared" si="8"/>
        <v>655263879.96999931</v>
      </c>
      <c r="J554" s="10">
        <f>VLOOKUP(D554,[1]Sheet1!$A$2:$R$4000,1,FALSE)</f>
        <v>30299</v>
      </c>
      <c r="K554" s="10" t="str">
        <f>VLOOKUP(D554,[1]Sheet1!$A$2:$R$4000,4,FALSE)</f>
        <v>Libramiento 0206-01-01-0010-6716</v>
      </c>
      <c r="L554" s="49" t="str">
        <f>VLOOKUP(D554,[1]Sheet1!$A$2:$S$4000,5,FALSE)</f>
        <v>PAGO SUM. ALIM. ESC. JEE. CORRESP. AL MES NOVIEMBRE 2017, SEGUN FACT. NCF.: 00002, CARTA COMPROMISO NO. 07121, OC 6601.</v>
      </c>
      <c r="M554" s="53">
        <f>VLOOKUP(D554,[1]Sheet1!$A$2:$S$4000,16,FALSE)</f>
        <v>34128</v>
      </c>
    </row>
    <row r="555" spans="2:13" s="10" customFormat="1" ht="49.5" x14ac:dyDescent="0.2">
      <c r="B555" s="31">
        <v>540</v>
      </c>
      <c r="C555" s="37">
        <v>43199</v>
      </c>
      <c r="D555" s="44">
        <v>30348</v>
      </c>
      <c r="E555" s="11" t="s">
        <v>13</v>
      </c>
      <c r="F555" s="11">
        <v>0</v>
      </c>
      <c r="G555" s="11">
        <v>64032</v>
      </c>
      <c r="H555" s="21">
        <f t="shared" si="8"/>
        <v>655199847.96999931</v>
      </c>
      <c r="J555" s="10">
        <f>VLOOKUP(D555,[1]Sheet1!$A$2:$R$4000,1,FALSE)</f>
        <v>30348</v>
      </c>
      <c r="K555" s="10" t="str">
        <f>VLOOKUP(D555,[1]Sheet1!$A$2:$R$4000,4,FALSE)</f>
        <v>Libramiento 0206-01-01-0010-7128</v>
      </c>
      <c r="L555" s="49" t="str">
        <f>VLOOKUP(D555,[1]Sheet1!$A$2:$S$4000,5,FALSE)</f>
        <v>PAGO A FAVOR DE BANCO AGRICOLA, CEDIDO POR ROSARIO RAMON FELIZ FELIZ, MEDIANTE ACTO No.709 D/F 08/11/2017, POR SUM. ALIM. ESC. JEE. CORRESP. AL MES DE NOVIEMBRE 2017, SEGUN FACT. NCF.: 00030 CARTA COMPROMISO NO. 00803, OC 5622</v>
      </c>
      <c r="M555" s="53">
        <f>VLOOKUP(D555,[1]Sheet1!$A$2:$S$4000,16,FALSE)</f>
        <v>264480</v>
      </c>
    </row>
    <row r="556" spans="2:13" s="10" customFormat="1" ht="49.5" x14ac:dyDescent="0.2">
      <c r="B556" s="31">
        <v>541</v>
      </c>
      <c r="C556" s="37">
        <v>43199</v>
      </c>
      <c r="D556" s="44">
        <v>30348</v>
      </c>
      <c r="E556" s="11" t="s">
        <v>13</v>
      </c>
      <c r="F556" s="11">
        <v>0</v>
      </c>
      <c r="G556" s="11">
        <v>264480</v>
      </c>
      <c r="H556" s="21">
        <f t="shared" si="8"/>
        <v>654935367.96999931</v>
      </c>
      <c r="J556" s="10">
        <f>VLOOKUP(D556,[1]Sheet1!$A$2:$R$4000,1,FALSE)</f>
        <v>30348</v>
      </c>
      <c r="K556" s="10" t="str">
        <f>VLOOKUP(D556,[1]Sheet1!$A$2:$R$4000,4,FALSE)</f>
        <v>Libramiento 0206-01-01-0010-7128</v>
      </c>
      <c r="L556" s="49" t="str">
        <f>VLOOKUP(D556,[1]Sheet1!$A$2:$S$4000,5,FALSE)</f>
        <v>PAGO A FAVOR DE BANCO AGRICOLA, CEDIDO POR ROSARIO RAMON FELIZ FELIZ, MEDIANTE ACTO No.709 D/F 08/11/2017, POR SUM. ALIM. ESC. JEE. CORRESP. AL MES DE NOVIEMBRE 2017, SEGUN FACT. NCF.: 00030 CARTA COMPROMISO NO. 00803, OC 5622</v>
      </c>
      <c r="M556" s="53">
        <f>VLOOKUP(D556,[1]Sheet1!$A$2:$S$4000,16,FALSE)</f>
        <v>264480</v>
      </c>
    </row>
    <row r="557" spans="2:13" s="10" customFormat="1" ht="33" x14ac:dyDescent="0.2">
      <c r="B557" s="31">
        <v>542</v>
      </c>
      <c r="C557" s="37">
        <v>43199</v>
      </c>
      <c r="D557" s="44">
        <v>30347</v>
      </c>
      <c r="E557" s="11" t="s">
        <v>13</v>
      </c>
      <c r="F557" s="11">
        <v>0</v>
      </c>
      <c r="G557" s="11">
        <v>123372</v>
      </c>
      <c r="H557" s="21">
        <f t="shared" si="8"/>
        <v>654811995.96999931</v>
      </c>
      <c r="J557" s="10">
        <f>VLOOKUP(D557,[1]Sheet1!$A$2:$R$4000,1,FALSE)</f>
        <v>30347</v>
      </c>
      <c r="K557" s="10" t="str">
        <f>VLOOKUP(D557,[1]Sheet1!$A$2:$R$4000,4,FALSE)</f>
        <v>Libramiento 0206-01-01-0010-7108</v>
      </c>
      <c r="L557" s="49" t="str">
        <f>VLOOKUP(D557,[1]Sheet1!$A$2:$S$4000,5,FALSE)</f>
        <v>PAGO SUM. DE ALIM. ESC. JEE. CORRESP. A LOS MESES DE NOVIEMBRE Y DICIEMBRE 2017, S/FACTS. 00050 Y 00051. CARTAS COMPROMISO 04357 Y 04287. OC 5910</v>
      </c>
      <c r="M557" s="53">
        <f>VLOOKUP(D557,[1]Sheet1!$A$2:$S$4000,16,FALSE)</f>
        <v>96552</v>
      </c>
    </row>
    <row r="558" spans="2:13" s="10" customFormat="1" ht="33" x14ac:dyDescent="0.2">
      <c r="B558" s="31">
        <v>543</v>
      </c>
      <c r="C558" s="37">
        <v>43199</v>
      </c>
      <c r="D558" s="44">
        <v>30347</v>
      </c>
      <c r="E558" s="11" t="s">
        <v>13</v>
      </c>
      <c r="F558" s="11">
        <v>0</v>
      </c>
      <c r="G558" s="11">
        <v>509580</v>
      </c>
      <c r="H558" s="21">
        <f t="shared" si="8"/>
        <v>654302415.96999931</v>
      </c>
      <c r="J558" s="10">
        <f>VLOOKUP(D558,[1]Sheet1!$A$2:$R$4000,1,FALSE)</f>
        <v>30347</v>
      </c>
      <c r="K558" s="10" t="str">
        <f>VLOOKUP(D558,[1]Sheet1!$A$2:$R$4000,4,FALSE)</f>
        <v>Libramiento 0206-01-01-0010-7108</v>
      </c>
      <c r="L558" s="49" t="str">
        <f>VLOOKUP(D558,[1]Sheet1!$A$2:$S$4000,5,FALSE)</f>
        <v>PAGO SUM. DE ALIM. ESC. JEE. CORRESP. A LOS MESES DE NOVIEMBRE Y DICIEMBRE 2017, S/FACTS. 00050 Y 00051. CARTAS COMPROMISO 04357 Y 04287. OC 5910</v>
      </c>
      <c r="M558" s="53">
        <f>VLOOKUP(D558,[1]Sheet1!$A$2:$S$4000,16,FALSE)</f>
        <v>96552</v>
      </c>
    </row>
    <row r="559" spans="2:13" s="10" customFormat="1" ht="49.5" x14ac:dyDescent="0.2">
      <c r="B559" s="31">
        <v>544</v>
      </c>
      <c r="C559" s="37">
        <v>43199</v>
      </c>
      <c r="D559" s="44">
        <v>30346</v>
      </c>
      <c r="E559" s="11" t="s">
        <v>13</v>
      </c>
      <c r="F559" s="11">
        <v>0</v>
      </c>
      <c r="G559" s="11">
        <v>382738.4</v>
      </c>
      <c r="H559" s="21">
        <f t="shared" si="8"/>
        <v>653919677.56999934</v>
      </c>
      <c r="J559" s="10">
        <f>VLOOKUP(D559,[1]Sheet1!$A$2:$R$4000,1,FALSE)</f>
        <v>30346</v>
      </c>
      <c r="K559" s="10" t="str">
        <f>VLOOKUP(D559,[1]Sheet1!$A$2:$R$4000,4,FALSE)</f>
        <v>Libramiento 0206-01-01-0010-7103</v>
      </c>
      <c r="L559" s="49" t="str">
        <f>VLOOKUP(D559,[1]Sheet1!$A$2:$S$4000,5,FALSE)</f>
        <v>PAGO A FAVOR DE BANCO AGRICOLA S/ACTO 918 D/F. 20/12/2017 CEDIDO POR DELIA MERCEDES CAPELLAN LAGARES, SUM. ALIM. ESC. JEE. CORRESP. A LOS MESES NOV/DIC. 2017 S/FACT. NCF: 00434 Y 00435, CARTAS COMPROMISO NOS. 01905, 00951 Y 14294, OC. 7112 Y 7111</v>
      </c>
      <c r="M559" s="53">
        <f>VLOOKUP(D559,[1]Sheet1!$A$2:$S$4000,16,FALSE)</f>
        <v>299534.40000000002</v>
      </c>
    </row>
    <row r="560" spans="2:13" s="10" customFormat="1" ht="49.5" x14ac:dyDescent="0.2">
      <c r="B560" s="31">
        <v>545</v>
      </c>
      <c r="C560" s="37">
        <v>43199</v>
      </c>
      <c r="D560" s="44">
        <v>30346</v>
      </c>
      <c r="E560" s="11" t="s">
        <v>13</v>
      </c>
      <c r="F560" s="11">
        <v>0</v>
      </c>
      <c r="G560" s="11">
        <v>1580876</v>
      </c>
      <c r="H560" s="21">
        <f t="shared" si="8"/>
        <v>652338801.56999934</v>
      </c>
      <c r="J560" s="10">
        <f>VLOOKUP(D560,[1]Sheet1!$A$2:$R$4000,1,FALSE)</f>
        <v>30346</v>
      </c>
      <c r="K560" s="10" t="str">
        <f>VLOOKUP(D560,[1]Sheet1!$A$2:$R$4000,4,FALSE)</f>
        <v>Libramiento 0206-01-01-0010-7103</v>
      </c>
      <c r="L560" s="49" t="str">
        <f>VLOOKUP(D560,[1]Sheet1!$A$2:$S$4000,5,FALSE)</f>
        <v>PAGO A FAVOR DE BANCO AGRICOLA S/ACTO 918 D/F. 20/12/2017 CEDIDO POR DELIA MERCEDES CAPELLAN LAGARES, SUM. ALIM. ESC. JEE. CORRESP. A LOS MESES NOV/DIC. 2017 S/FACT. NCF: 00434 Y 00435, CARTAS COMPROMISO NOS. 01905, 00951 Y 14294, OC. 7112 Y 7111</v>
      </c>
      <c r="M560" s="53">
        <f>VLOOKUP(D560,[1]Sheet1!$A$2:$S$4000,16,FALSE)</f>
        <v>299534.40000000002</v>
      </c>
    </row>
    <row r="561" spans="2:13" s="10" customFormat="1" ht="49.5" x14ac:dyDescent="0.2">
      <c r="B561" s="31">
        <v>546</v>
      </c>
      <c r="C561" s="37">
        <v>43199</v>
      </c>
      <c r="D561" s="44">
        <v>30345</v>
      </c>
      <c r="E561" s="11" t="s">
        <v>13</v>
      </c>
      <c r="F561" s="11">
        <v>0</v>
      </c>
      <c r="G561" s="11">
        <v>79037.2</v>
      </c>
      <c r="H561" s="21">
        <f t="shared" si="8"/>
        <v>652259764.36999929</v>
      </c>
      <c r="J561" s="10">
        <f>VLOOKUP(D561,[1]Sheet1!$A$2:$R$4000,1,FALSE)</f>
        <v>30345</v>
      </c>
      <c r="K561" s="10" t="str">
        <f>VLOOKUP(D561,[1]Sheet1!$A$2:$R$4000,4,FALSE)</f>
        <v>Libramiento 0206-01-01-0010-7100</v>
      </c>
      <c r="L561" s="49" t="str">
        <f>VLOOKUP(D561,[1]Sheet1!$A$2:$S$4000,5,FALSE)</f>
        <v>PAGO A BANCO AGRICOLA,CEDIDO POR EURYS RAFAEL ALMANZAR, S/ACTO 807 D/F 06/10/2017 CARTAS COMPR.2822,2803,2804,14303, Y AL SUPLIDOR, CARTA 15639 SUM. ALIM. JEE, MES DE DICIEMBRE.17, FACT.: 00155. OC.6720,6755</v>
      </c>
      <c r="M561" s="53">
        <f>VLOOKUP(D561,[1]Sheet1!$A$2:$S$4000,16,FALSE)</f>
        <v>48070</v>
      </c>
    </row>
    <row r="562" spans="2:13" s="10" customFormat="1" ht="49.5" x14ac:dyDescent="0.2">
      <c r="B562" s="31">
        <v>547</v>
      </c>
      <c r="C562" s="37">
        <v>43199</v>
      </c>
      <c r="D562" s="44">
        <v>30345</v>
      </c>
      <c r="E562" s="11" t="s">
        <v>13</v>
      </c>
      <c r="F562" s="11">
        <v>0</v>
      </c>
      <c r="G562" s="11">
        <v>326458</v>
      </c>
      <c r="H562" s="21">
        <f t="shared" si="8"/>
        <v>651933306.36999929</v>
      </c>
      <c r="J562" s="10">
        <f>VLOOKUP(D562,[1]Sheet1!$A$2:$R$4000,1,FALSE)</f>
        <v>30345</v>
      </c>
      <c r="K562" s="10" t="str">
        <f>VLOOKUP(D562,[1]Sheet1!$A$2:$R$4000,4,FALSE)</f>
        <v>Libramiento 0206-01-01-0010-7100</v>
      </c>
      <c r="L562" s="49" t="str">
        <f>VLOOKUP(D562,[1]Sheet1!$A$2:$S$4000,5,FALSE)</f>
        <v>PAGO A BANCO AGRICOLA,CEDIDO POR EURYS RAFAEL ALMANZAR, S/ACTO 807 D/F 06/10/2017 CARTAS COMPR.2822,2803,2804,14303, Y AL SUPLIDOR, CARTA 15639 SUM. ALIM. JEE, MES DE DICIEMBRE.17, FACT.: 00155. OC.6720,6755</v>
      </c>
      <c r="M562" s="53">
        <f>VLOOKUP(D562,[1]Sheet1!$A$2:$S$4000,16,FALSE)</f>
        <v>48070</v>
      </c>
    </row>
    <row r="563" spans="2:13" s="10" customFormat="1" ht="33" x14ac:dyDescent="0.2">
      <c r="B563" s="31">
        <v>548</v>
      </c>
      <c r="C563" s="37">
        <v>43199</v>
      </c>
      <c r="D563" s="44">
        <v>30344</v>
      </c>
      <c r="E563" s="11" t="s">
        <v>13</v>
      </c>
      <c r="F563" s="11">
        <v>0</v>
      </c>
      <c r="G563" s="11">
        <v>73606</v>
      </c>
      <c r="H563" s="21">
        <f t="shared" si="8"/>
        <v>651859700.36999929</v>
      </c>
      <c r="J563" s="10">
        <f>VLOOKUP(D563,[1]Sheet1!$A$2:$R$4000,1,FALSE)</f>
        <v>30344</v>
      </c>
      <c r="K563" s="10" t="str">
        <f>VLOOKUP(D563,[1]Sheet1!$A$2:$R$4000,4,FALSE)</f>
        <v>Libramiento 0206-01-01-0010-7098</v>
      </c>
      <c r="L563" s="49" t="str">
        <f>VLOOKUP(D563,[1]Sheet1!$A$2:$S$4000,5,FALSE)</f>
        <v>PAGO SUM. ALIM. ESC. JEE. CORRESP. AL MES DIC. 2017, SEGUN FACT. NCF.: 00029, CARTA COMPROMISO NO. 01405, 01536, 01409, 01463, OC 5830</v>
      </c>
      <c r="M563" s="53">
        <f>VLOOKUP(D563,[1]Sheet1!$A$2:$S$4000,16,FALSE)</f>
        <v>1663495.6</v>
      </c>
    </row>
    <row r="564" spans="2:13" s="10" customFormat="1" ht="33" x14ac:dyDescent="0.2">
      <c r="B564" s="31">
        <v>549</v>
      </c>
      <c r="C564" s="37">
        <v>43199</v>
      </c>
      <c r="D564" s="44">
        <v>30344</v>
      </c>
      <c r="E564" s="11" t="s">
        <v>13</v>
      </c>
      <c r="F564" s="11">
        <v>0</v>
      </c>
      <c r="G564" s="11">
        <v>1663495.6</v>
      </c>
      <c r="H564" s="21">
        <f t="shared" si="8"/>
        <v>650196204.76999927</v>
      </c>
      <c r="J564" s="10">
        <f>VLOOKUP(D564,[1]Sheet1!$A$2:$R$4000,1,FALSE)</f>
        <v>30344</v>
      </c>
      <c r="K564" s="10" t="str">
        <f>VLOOKUP(D564,[1]Sheet1!$A$2:$R$4000,4,FALSE)</f>
        <v>Libramiento 0206-01-01-0010-7098</v>
      </c>
      <c r="L564" s="49" t="str">
        <f>VLOOKUP(D564,[1]Sheet1!$A$2:$S$4000,5,FALSE)</f>
        <v>PAGO SUM. ALIM. ESC. JEE. CORRESP. AL MES DIC. 2017, SEGUN FACT. NCF.: 00029, CARTA COMPROMISO NO. 01405, 01536, 01409, 01463, OC 5830</v>
      </c>
      <c r="M564" s="53">
        <f>VLOOKUP(D564,[1]Sheet1!$A$2:$S$4000,16,FALSE)</f>
        <v>1663495.6</v>
      </c>
    </row>
    <row r="565" spans="2:13" s="10" customFormat="1" ht="49.5" x14ac:dyDescent="0.2">
      <c r="B565" s="31">
        <v>550</v>
      </c>
      <c r="C565" s="37">
        <v>43199</v>
      </c>
      <c r="D565" s="44">
        <v>30343</v>
      </c>
      <c r="E565" s="11" t="s">
        <v>13</v>
      </c>
      <c r="F565" s="11">
        <v>0</v>
      </c>
      <c r="G565" s="11">
        <v>248988.79999999999</v>
      </c>
      <c r="H565" s="21">
        <f t="shared" si="8"/>
        <v>649947215.96999931</v>
      </c>
      <c r="J565" s="10">
        <f>VLOOKUP(D565,[1]Sheet1!$A$2:$R$4000,1,FALSE)</f>
        <v>30343</v>
      </c>
      <c r="K565" s="10" t="str">
        <f>VLOOKUP(D565,[1]Sheet1!$A$2:$R$4000,4,FALSE)</f>
        <v>Libramiento 0206-01-01-0010-7085</v>
      </c>
      <c r="L565" s="49" t="str">
        <f>VLOOKUP(D565,[1]Sheet1!$A$2:$S$4000,5,FALSE)</f>
        <v>P/AL BCO. AGRICOLA S/ACTO 717 D/F. 10/11/2017 CEDIDO POR DELIA CAPELLAN. SUM. ALIM. JEE. A OCT./2017, S/FACT NCF: 00433 Y NC.00001 CARTAS COMP 1821,1823, 1824, 1825, 1835, 1865,1909,1910, 1914, 7171,7198,10696 Y SUPLIDOR 1826,14294, 0951, OC.7112, 7082,5800</v>
      </c>
      <c r="M565" s="53">
        <f>VLOOKUP(D565,[1]Sheet1!$A$2:$S$4000,16,FALSE)</f>
        <v>194860.79999999999</v>
      </c>
    </row>
    <row r="566" spans="2:13" s="10" customFormat="1" ht="49.5" x14ac:dyDescent="0.2">
      <c r="B566" s="31">
        <v>551</v>
      </c>
      <c r="C566" s="37">
        <v>43199</v>
      </c>
      <c r="D566" s="44">
        <v>30343</v>
      </c>
      <c r="E566" s="11" t="s">
        <v>13</v>
      </c>
      <c r="F566" s="11">
        <v>0</v>
      </c>
      <c r="G566" s="11">
        <v>275386</v>
      </c>
      <c r="H566" s="21">
        <f t="shared" si="8"/>
        <v>649671829.96999931</v>
      </c>
      <c r="J566" s="10">
        <f>VLOOKUP(D566,[1]Sheet1!$A$2:$R$4000,1,FALSE)</f>
        <v>30343</v>
      </c>
      <c r="K566" s="10" t="str">
        <f>VLOOKUP(D566,[1]Sheet1!$A$2:$R$4000,4,FALSE)</f>
        <v>Libramiento 0206-01-01-0010-7085</v>
      </c>
      <c r="L566" s="49" t="str">
        <f>VLOOKUP(D566,[1]Sheet1!$A$2:$S$4000,5,FALSE)</f>
        <v>P/AL BCO. AGRICOLA S/ACTO 717 D/F. 10/11/2017 CEDIDO POR DELIA CAPELLAN. SUM. ALIM. JEE. A OCT./2017, S/FACT NCF: 00433 Y NC.00001 CARTAS COMP 1821,1823, 1824, 1825, 1835, 1865,1909,1910, 1914, 7171,7198,10696 Y SUPLIDOR 1826,14294, 0951, OC.7112, 7082,5800</v>
      </c>
      <c r="M566" s="53">
        <f>VLOOKUP(D566,[1]Sheet1!$A$2:$S$4000,16,FALSE)</f>
        <v>194860.79999999999</v>
      </c>
    </row>
    <row r="567" spans="2:13" s="10" customFormat="1" ht="49.5" x14ac:dyDescent="0.2">
      <c r="B567" s="31">
        <v>552</v>
      </c>
      <c r="C567" s="37">
        <v>43199</v>
      </c>
      <c r="D567" s="44">
        <v>30343</v>
      </c>
      <c r="E567" s="11" t="s">
        <v>13</v>
      </c>
      <c r="F567" s="11">
        <v>0</v>
      </c>
      <c r="G567" s="11">
        <v>753046</v>
      </c>
      <c r="H567" s="21">
        <f t="shared" si="8"/>
        <v>648918783.96999931</v>
      </c>
      <c r="J567" s="10">
        <f>VLOOKUP(D567,[1]Sheet1!$A$2:$R$4000,1,FALSE)</f>
        <v>30343</v>
      </c>
      <c r="K567" s="10" t="str">
        <f>VLOOKUP(D567,[1]Sheet1!$A$2:$R$4000,4,FALSE)</f>
        <v>Libramiento 0206-01-01-0010-7085</v>
      </c>
      <c r="L567" s="49" t="str">
        <f>VLOOKUP(D567,[1]Sheet1!$A$2:$S$4000,5,FALSE)</f>
        <v>P/AL BCO. AGRICOLA S/ACTO 717 D/F. 10/11/2017 CEDIDO POR DELIA CAPELLAN. SUM. ALIM. JEE. A OCT./2017, S/FACT NCF: 00433 Y NC.00001 CARTAS COMP 1821,1823, 1824, 1825, 1835, 1865,1909,1910, 1914, 7171,7198,10696 Y SUPLIDOR 1826,14294, 0951, OC.7112, 7082,5800</v>
      </c>
      <c r="M567" s="53">
        <f>VLOOKUP(D567,[1]Sheet1!$A$2:$S$4000,16,FALSE)</f>
        <v>194860.79999999999</v>
      </c>
    </row>
    <row r="568" spans="2:13" s="10" customFormat="1" ht="33" x14ac:dyDescent="0.2">
      <c r="B568" s="31">
        <v>553</v>
      </c>
      <c r="C568" s="37">
        <v>43199</v>
      </c>
      <c r="D568" s="44">
        <v>30342</v>
      </c>
      <c r="E568" s="11" t="s">
        <v>13</v>
      </c>
      <c r="F568" s="11">
        <v>0</v>
      </c>
      <c r="G568" s="11">
        <v>97860.4</v>
      </c>
      <c r="H568" s="21">
        <f t="shared" si="8"/>
        <v>648820923.56999934</v>
      </c>
      <c r="J568" s="10">
        <f>VLOOKUP(D568,[1]Sheet1!$A$2:$R$4000,1,FALSE)</f>
        <v>30342</v>
      </c>
      <c r="K568" s="10" t="str">
        <f>VLOOKUP(D568,[1]Sheet1!$A$2:$R$4000,4,FALSE)</f>
        <v>Libramiento 0206-01-01-0010-7082</v>
      </c>
      <c r="L568" s="49" t="str">
        <f>VLOOKUP(D568,[1]Sheet1!$A$2:$S$4000,5,FALSE)</f>
        <v>PAGO SUM. ALIM. ESC. JEE. CORRESP. AL MES DICIEMBRE 2017, S/FACT. NCF: 00175 CARTAS COMPROMISO NOS. 06626, 01081 Y 01065, OC. 6723.</v>
      </c>
      <c r="M568" s="53">
        <f>VLOOKUP(D568,[1]Sheet1!$A$2:$S$4000,16,FALSE)</f>
        <v>76586.399999999994</v>
      </c>
    </row>
    <row r="569" spans="2:13" s="10" customFormat="1" ht="33" x14ac:dyDescent="0.2">
      <c r="B569" s="31">
        <v>554</v>
      </c>
      <c r="C569" s="37">
        <v>43199</v>
      </c>
      <c r="D569" s="44">
        <v>30342</v>
      </c>
      <c r="E569" s="11" t="s">
        <v>13</v>
      </c>
      <c r="F569" s="11">
        <v>0</v>
      </c>
      <c r="G569" s="11">
        <v>404206</v>
      </c>
      <c r="H569" s="21">
        <f t="shared" si="8"/>
        <v>648416717.56999934</v>
      </c>
      <c r="J569" s="10">
        <f>VLOOKUP(D569,[1]Sheet1!$A$2:$R$4000,1,FALSE)</f>
        <v>30342</v>
      </c>
      <c r="K569" s="10" t="str">
        <f>VLOOKUP(D569,[1]Sheet1!$A$2:$R$4000,4,FALSE)</f>
        <v>Libramiento 0206-01-01-0010-7082</v>
      </c>
      <c r="L569" s="49" t="str">
        <f>VLOOKUP(D569,[1]Sheet1!$A$2:$S$4000,5,FALSE)</f>
        <v>PAGO SUM. ALIM. ESC. JEE. CORRESP. AL MES DICIEMBRE 2017, S/FACT. NCF: 00175 CARTAS COMPROMISO NOS. 06626, 01081 Y 01065, OC. 6723.</v>
      </c>
      <c r="M569" s="53">
        <f>VLOOKUP(D569,[1]Sheet1!$A$2:$S$4000,16,FALSE)</f>
        <v>76586.399999999994</v>
      </c>
    </row>
    <row r="570" spans="2:13" s="10" customFormat="1" ht="33" x14ac:dyDescent="0.2">
      <c r="B570" s="31">
        <v>555</v>
      </c>
      <c r="C570" s="37">
        <v>43199</v>
      </c>
      <c r="D570" s="44">
        <v>30341</v>
      </c>
      <c r="E570" s="11" t="s">
        <v>13</v>
      </c>
      <c r="F570" s="11">
        <v>0</v>
      </c>
      <c r="G570" s="11">
        <v>41460</v>
      </c>
      <c r="H570" s="21">
        <f t="shared" si="8"/>
        <v>648375257.56999934</v>
      </c>
      <c r="J570" s="10">
        <f>VLOOKUP(D570,[1]Sheet1!$A$2:$R$4000,1,FALSE)</f>
        <v>30341</v>
      </c>
      <c r="K570" s="10" t="str">
        <f>VLOOKUP(D570,[1]Sheet1!$A$2:$R$4000,4,FALSE)</f>
        <v>Libramiento 0206-01-01-0010-7033</v>
      </c>
      <c r="L570" s="49" t="str">
        <f>VLOOKUP(D570,[1]Sheet1!$A$2:$S$4000,5,FALSE)</f>
        <v>PAGO SUM. ALIM. ESC. JEE. CORRESP. AL MES OCTUBRE 2017, SEGUN FACT. NCF.: 00114, CARTA COMPROMISO NO. 01257, 01211, 01215, 01232, 01266, 01218, 01209, 01217, 01214, 01212, 01235, OC 5787.</v>
      </c>
      <c r="M570" s="53">
        <f>VLOOKUP(D570,[1]Sheet1!$A$2:$S$4000,16,FALSE)</f>
        <v>936996</v>
      </c>
    </row>
    <row r="571" spans="2:13" s="10" customFormat="1" ht="33" x14ac:dyDescent="0.2">
      <c r="B571" s="31">
        <v>556</v>
      </c>
      <c r="C571" s="37">
        <v>43199</v>
      </c>
      <c r="D571" s="44">
        <v>30341</v>
      </c>
      <c r="E571" s="11" t="s">
        <v>13</v>
      </c>
      <c r="F571" s="11">
        <v>0</v>
      </c>
      <c r="G571" s="11">
        <v>936996</v>
      </c>
      <c r="H571" s="21">
        <f t="shared" si="8"/>
        <v>647438261.56999934</v>
      </c>
      <c r="J571" s="10">
        <f>VLOOKUP(D571,[1]Sheet1!$A$2:$R$4000,1,FALSE)</f>
        <v>30341</v>
      </c>
      <c r="K571" s="10" t="str">
        <f>VLOOKUP(D571,[1]Sheet1!$A$2:$R$4000,4,FALSE)</f>
        <v>Libramiento 0206-01-01-0010-7033</v>
      </c>
      <c r="L571" s="49" t="str">
        <f>VLOOKUP(D571,[1]Sheet1!$A$2:$S$4000,5,FALSE)</f>
        <v>PAGO SUM. ALIM. ESC. JEE. CORRESP. AL MES OCTUBRE 2017, SEGUN FACT. NCF.: 00114, CARTA COMPROMISO NO. 01257, 01211, 01215, 01232, 01266, 01218, 01209, 01217, 01214, 01212, 01235, OC 5787.</v>
      </c>
      <c r="M571" s="53">
        <f>VLOOKUP(D571,[1]Sheet1!$A$2:$S$4000,16,FALSE)</f>
        <v>936996</v>
      </c>
    </row>
    <row r="572" spans="2:13" s="10" customFormat="1" ht="33" x14ac:dyDescent="0.2">
      <c r="B572" s="31">
        <v>557</v>
      </c>
      <c r="C572" s="37">
        <v>43199</v>
      </c>
      <c r="D572" s="44">
        <v>30340</v>
      </c>
      <c r="E572" s="11" t="s">
        <v>13</v>
      </c>
      <c r="F572" s="11">
        <v>0</v>
      </c>
      <c r="G572" s="11">
        <v>247332.8</v>
      </c>
      <c r="H572" s="21">
        <f t="shared" si="8"/>
        <v>647190928.76999938</v>
      </c>
      <c r="J572" s="10">
        <f>VLOOKUP(D572,[1]Sheet1!$A$2:$R$4000,1,FALSE)</f>
        <v>30340</v>
      </c>
      <c r="K572" s="10" t="str">
        <f>VLOOKUP(D572,[1]Sheet1!$A$2:$R$4000,4,FALSE)</f>
        <v>Libramiento 0206-01-01-0010-7019</v>
      </c>
      <c r="L572" s="49" t="str">
        <f>VLOOKUP(D572,[1]Sheet1!$A$2:$S$4000,5,FALSE)</f>
        <v>PAGO POR SUM. DE ALIM. ESC. JEE. CORRESP. AL MES DE NOVIEMBRE 2017, S/FACT. 00004. CARTAS COMPROMISO 10558, 07389 Y 07418. OC 6662.</v>
      </c>
      <c r="M572" s="53">
        <f>VLOOKUP(D572,[1]Sheet1!$A$2:$S$4000,16,FALSE)</f>
        <v>193564.79999999999</v>
      </c>
    </row>
    <row r="573" spans="2:13" s="10" customFormat="1" ht="33" x14ac:dyDescent="0.2">
      <c r="B573" s="31">
        <v>558</v>
      </c>
      <c r="C573" s="37">
        <v>43199</v>
      </c>
      <c r="D573" s="44">
        <v>30340</v>
      </c>
      <c r="E573" s="11" t="s">
        <v>13</v>
      </c>
      <c r="F573" s="11">
        <v>0</v>
      </c>
      <c r="G573" s="11">
        <v>1021592</v>
      </c>
      <c r="H573" s="21">
        <f t="shared" si="8"/>
        <v>646169336.76999938</v>
      </c>
      <c r="J573" s="10">
        <f>VLOOKUP(D573,[1]Sheet1!$A$2:$R$4000,1,FALSE)</f>
        <v>30340</v>
      </c>
      <c r="K573" s="10" t="str">
        <f>VLOOKUP(D573,[1]Sheet1!$A$2:$R$4000,4,FALSE)</f>
        <v>Libramiento 0206-01-01-0010-7019</v>
      </c>
      <c r="L573" s="49" t="str">
        <f>VLOOKUP(D573,[1]Sheet1!$A$2:$S$4000,5,FALSE)</f>
        <v>PAGO POR SUM. DE ALIM. ESC. JEE. CORRESP. AL MES DE NOVIEMBRE 2017, S/FACT. 00004. CARTAS COMPROMISO 10558, 07389 Y 07418. OC 6662.</v>
      </c>
      <c r="M573" s="53">
        <f>VLOOKUP(D573,[1]Sheet1!$A$2:$S$4000,16,FALSE)</f>
        <v>193564.79999999999</v>
      </c>
    </row>
    <row r="574" spans="2:13" s="10" customFormat="1" ht="49.5" x14ac:dyDescent="0.2">
      <c r="B574" s="31">
        <v>559</v>
      </c>
      <c r="C574" s="37">
        <v>43199</v>
      </c>
      <c r="D574" s="44">
        <v>30339</v>
      </c>
      <c r="E574" s="11" t="s">
        <v>13</v>
      </c>
      <c r="F574" s="11">
        <v>0</v>
      </c>
      <c r="G574" s="11">
        <v>53900</v>
      </c>
      <c r="H574" s="21">
        <f t="shared" si="8"/>
        <v>646115436.76999938</v>
      </c>
      <c r="J574" s="10">
        <f>VLOOKUP(D574,[1]Sheet1!$A$2:$R$4000,1,FALSE)</f>
        <v>30339</v>
      </c>
      <c r="K574" s="10" t="str">
        <f>VLOOKUP(D574,[1]Sheet1!$A$2:$R$4000,4,FALSE)</f>
        <v>Libramiento 0206-01-01-0010-7018</v>
      </c>
      <c r="L574" s="49" t="str">
        <f>VLOOKUP(D574,[1]Sheet1!$A$2:$S$4000,5,FALSE)</f>
        <v>PAGO A FAVOR DE BANCO AGRICOLA, CEDIDO POR INVERQUE, SRL, MEDIANTE ACTO DE ALGUACIL NO. 1141/17 D/F 29/12/2017. POR SUM. ALIM. ESC. JEE, CORRESP. AL MES DIC. 2017, SEGUN FACT. NCF 00060. CARTAS COMPROMISO NO. 03836, 03830, 14582 OC 5865</v>
      </c>
      <c r="M574" s="53">
        <f>VLOOKUP(D574,[1]Sheet1!$A$2:$S$4000,16,FALSE)</f>
        <v>1218140</v>
      </c>
    </row>
    <row r="575" spans="2:13" s="10" customFormat="1" ht="49.5" x14ac:dyDescent="0.2">
      <c r="B575" s="31">
        <v>560</v>
      </c>
      <c r="C575" s="37">
        <v>43199</v>
      </c>
      <c r="D575" s="44">
        <v>30339</v>
      </c>
      <c r="E575" s="11" t="s">
        <v>13</v>
      </c>
      <c r="F575" s="11">
        <v>0</v>
      </c>
      <c r="G575" s="11">
        <v>1218140</v>
      </c>
      <c r="H575" s="21">
        <f t="shared" si="8"/>
        <v>644897296.76999938</v>
      </c>
      <c r="J575" s="10">
        <f>VLOOKUP(D575,[1]Sheet1!$A$2:$R$4000,1,FALSE)</f>
        <v>30339</v>
      </c>
      <c r="K575" s="10" t="str">
        <f>VLOOKUP(D575,[1]Sheet1!$A$2:$R$4000,4,FALSE)</f>
        <v>Libramiento 0206-01-01-0010-7018</v>
      </c>
      <c r="L575" s="49" t="str">
        <f>VLOOKUP(D575,[1]Sheet1!$A$2:$S$4000,5,FALSE)</f>
        <v>PAGO A FAVOR DE BANCO AGRICOLA, CEDIDO POR INVERQUE, SRL, MEDIANTE ACTO DE ALGUACIL NO. 1141/17 D/F 29/12/2017. POR SUM. ALIM. ESC. JEE, CORRESP. AL MES DIC. 2017, SEGUN FACT. NCF 00060. CARTAS COMPROMISO NO. 03836, 03830, 14582 OC 5865</v>
      </c>
      <c r="M575" s="53">
        <f>VLOOKUP(D575,[1]Sheet1!$A$2:$S$4000,16,FALSE)</f>
        <v>1218140</v>
      </c>
    </row>
    <row r="576" spans="2:13" s="10" customFormat="1" ht="33" x14ac:dyDescent="0.2">
      <c r="B576" s="31">
        <v>561</v>
      </c>
      <c r="C576" s="37">
        <v>43199</v>
      </c>
      <c r="D576" s="44">
        <v>30338</v>
      </c>
      <c r="E576" s="11" t="s">
        <v>13</v>
      </c>
      <c r="F576" s="11">
        <v>0</v>
      </c>
      <c r="G576" s="11">
        <v>64657.599999999999</v>
      </c>
      <c r="H576" s="21">
        <f t="shared" si="8"/>
        <v>644832639.16999936</v>
      </c>
      <c r="J576" s="10">
        <f>VLOOKUP(D576,[1]Sheet1!$A$2:$R$4000,1,FALSE)</f>
        <v>30338</v>
      </c>
      <c r="K576" s="10" t="str">
        <f>VLOOKUP(D576,[1]Sheet1!$A$2:$R$4000,4,FALSE)</f>
        <v>Libramiento 0206-01-01-0010-7014</v>
      </c>
      <c r="L576" s="49" t="str">
        <f>VLOOKUP(D576,[1]Sheet1!$A$2:$S$4000,5,FALSE)</f>
        <v>PAGO SUM. ALIM. ESC. JEE. CORRESP. AL MES DE DICIEMBRE 2017, SEGUN FACT. NCF.: 00061, CARTA COMPROMISO No.00422, OC 5623 .</v>
      </c>
      <c r="M576" s="53">
        <f>VLOOKUP(D576,[1]Sheet1!$A$2:$S$4000,16,FALSE)</f>
        <v>50601.599999999999</v>
      </c>
    </row>
    <row r="577" spans="2:13" s="10" customFormat="1" ht="33" x14ac:dyDescent="0.2">
      <c r="B577" s="31">
        <v>562</v>
      </c>
      <c r="C577" s="37">
        <v>43199</v>
      </c>
      <c r="D577" s="44">
        <v>30338</v>
      </c>
      <c r="E577" s="11" t="s">
        <v>13</v>
      </c>
      <c r="F577" s="11">
        <v>0</v>
      </c>
      <c r="G577" s="11">
        <v>267064</v>
      </c>
      <c r="H577" s="21">
        <f t="shared" si="8"/>
        <v>644565575.16999936</v>
      </c>
      <c r="J577" s="10">
        <f>VLOOKUP(D577,[1]Sheet1!$A$2:$R$4000,1,FALSE)</f>
        <v>30338</v>
      </c>
      <c r="K577" s="10" t="str">
        <f>VLOOKUP(D577,[1]Sheet1!$A$2:$R$4000,4,FALSE)</f>
        <v>Libramiento 0206-01-01-0010-7014</v>
      </c>
      <c r="L577" s="49" t="str">
        <f>VLOOKUP(D577,[1]Sheet1!$A$2:$S$4000,5,FALSE)</f>
        <v>PAGO SUM. ALIM. ESC. JEE. CORRESP. AL MES DE DICIEMBRE 2017, SEGUN FACT. NCF.: 00061, CARTA COMPROMISO No.00422, OC 5623 .</v>
      </c>
      <c r="M577" s="53">
        <f>VLOOKUP(D577,[1]Sheet1!$A$2:$S$4000,16,FALSE)</f>
        <v>50601.599999999999</v>
      </c>
    </row>
    <row r="578" spans="2:13" s="10" customFormat="1" ht="33" x14ac:dyDescent="0.2">
      <c r="B578" s="31">
        <v>563</v>
      </c>
      <c r="C578" s="37">
        <v>43199</v>
      </c>
      <c r="D578" s="44">
        <v>30337</v>
      </c>
      <c r="E578" s="11" t="s">
        <v>13</v>
      </c>
      <c r="F578" s="11">
        <v>0</v>
      </c>
      <c r="G578" s="11">
        <v>152468</v>
      </c>
      <c r="H578" s="21">
        <f t="shared" si="8"/>
        <v>644413107.16999936</v>
      </c>
      <c r="J578" s="10">
        <f>VLOOKUP(D578,[1]Sheet1!$A$2:$R$4000,1,FALSE)</f>
        <v>30337</v>
      </c>
      <c r="K578" s="10" t="str">
        <f>VLOOKUP(D578,[1]Sheet1!$A$2:$R$4000,4,FALSE)</f>
        <v>Libramiento 0206-01-01-0010-7013</v>
      </c>
      <c r="L578" s="49" t="str">
        <f>VLOOKUP(D578,[1]Sheet1!$A$2:$S$4000,5,FALSE)</f>
        <v>PAGO POR SUM. DE ALIM. ESC. JEE. CORRESP. A LOS MESES DE DICIEMBRE 2017 Y ENERO 2018, S/FACTS. 00117 Y 00119. CARTAS COMPROMISO 08685, 08489, 03993, 03987, 14476 Y 03992. OC 6897</v>
      </c>
      <c r="M578" s="53">
        <f>VLOOKUP(D578,[1]Sheet1!$A$2:$S$4000,16,FALSE)</f>
        <v>152468</v>
      </c>
    </row>
    <row r="579" spans="2:13" s="10" customFormat="1" ht="33" x14ac:dyDescent="0.2">
      <c r="B579" s="31">
        <v>564</v>
      </c>
      <c r="C579" s="37">
        <v>43199</v>
      </c>
      <c r="D579" s="44">
        <v>30337</v>
      </c>
      <c r="E579" s="11" t="s">
        <v>13</v>
      </c>
      <c r="F579" s="11">
        <v>0</v>
      </c>
      <c r="G579" s="11">
        <v>3445776.8</v>
      </c>
      <c r="H579" s="21">
        <f t="shared" si="8"/>
        <v>640967330.36999941</v>
      </c>
      <c r="J579" s="10">
        <f>VLOOKUP(D579,[1]Sheet1!$A$2:$R$4000,1,FALSE)</f>
        <v>30337</v>
      </c>
      <c r="K579" s="10" t="str">
        <f>VLOOKUP(D579,[1]Sheet1!$A$2:$R$4000,4,FALSE)</f>
        <v>Libramiento 0206-01-01-0010-7013</v>
      </c>
      <c r="L579" s="49" t="str">
        <f>VLOOKUP(D579,[1]Sheet1!$A$2:$S$4000,5,FALSE)</f>
        <v>PAGO POR SUM. DE ALIM. ESC. JEE. CORRESP. A LOS MESES DE DICIEMBRE 2017 Y ENERO 2018, S/FACTS. 00117 Y 00119. CARTAS COMPROMISO 08685, 08489, 03993, 03987, 14476 Y 03992. OC 6897</v>
      </c>
      <c r="M579" s="53">
        <f>VLOOKUP(D579,[1]Sheet1!$A$2:$S$4000,16,FALSE)</f>
        <v>152468</v>
      </c>
    </row>
    <row r="580" spans="2:13" s="10" customFormat="1" ht="33" x14ac:dyDescent="0.2">
      <c r="B580" s="31">
        <v>565</v>
      </c>
      <c r="C580" s="37">
        <v>43199</v>
      </c>
      <c r="D580" s="44">
        <v>30336</v>
      </c>
      <c r="E580" s="11" t="s">
        <v>13</v>
      </c>
      <c r="F580" s="11">
        <v>0</v>
      </c>
      <c r="G580" s="11">
        <v>13242.52</v>
      </c>
      <c r="H580" s="21">
        <f t="shared" si="8"/>
        <v>640954087.84999943</v>
      </c>
      <c r="J580" s="10">
        <f>VLOOKUP(D580,[1]Sheet1!$A$2:$R$4000,1,FALSE)</f>
        <v>30336</v>
      </c>
      <c r="K580" s="10" t="str">
        <f>VLOOKUP(D580,[1]Sheet1!$A$2:$R$4000,4,FALSE)</f>
        <v>Libramiento 0206-01-01-0010-7010</v>
      </c>
      <c r="L580" s="49" t="str">
        <f>VLOOKUP(D580,[1]Sheet1!$A$2:$S$4000,5,FALSE)</f>
        <v>PAGO POR SUM. DE ALIM. ESC. PAE- REAL, CORRESP. AL MES OCT.2017, SEGÚN FACTS. NCF: 64962 Y N/C NO 00014. CONTRATO NO. 490/17 OC 6063, MENOS ANTICIPO</v>
      </c>
      <c r="M580" s="53">
        <f>VLOOKUP(D580,[1]Sheet1!$A$2:$S$4000,16,FALSE)</f>
        <v>13242.52</v>
      </c>
    </row>
    <row r="581" spans="2:13" s="10" customFormat="1" ht="33" x14ac:dyDescent="0.2">
      <c r="B581" s="31">
        <v>566</v>
      </c>
      <c r="C581" s="37">
        <v>43199</v>
      </c>
      <c r="D581" s="44">
        <v>30336</v>
      </c>
      <c r="E581" s="11" t="s">
        <v>13</v>
      </c>
      <c r="F581" s="11">
        <v>0</v>
      </c>
      <c r="G581" s="11">
        <v>266555.84999999998</v>
      </c>
      <c r="H581" s="21">
        <f t="shared" si="8"/>
        <v>640687531.9999994</v>
      </c>
      <c r="J581" s="10">
        <f>VLOOKUP(D581,[1]Sheet1!$A$2:$R$4000,1,FALSE)</f>
        <v>30336</v>
      </c>
      <c r="K581" s="10" t="str">
        <f>VLOOKUP(D581,[1]Sheet1!$A$2:$R$4000,4,FALSE)</f>
        <v>Libramiento 0206-01-01-0010-7010</v>
      </c>
      <c r="L581" s="49" t="str">
        <f>VLOOKUP(D581,[1]Sheet1!$A$2:$S$4000,5,FALSE)</f>
        <v>PAGO POR SUM. DE ALIM. ESC. PAE- REAL, CORRESP. AL MES OCT.2017, SEGÚN FACTS. NCF: 64962 Y N/C NO 00014. CONTRATO NO. 490/17 OC 6063, MENOS ANTICIPO</v>
      </c>
      <c r="M581" s="53">
        <f>VLOOKUP(D581,[1]Sheet1!$A$2:$S$4000,16,FALSE)</f>
        <v>13242.52</v>
      </c>
    </row>
    <row r="582" spans="2:13" s="10" customFormat="1" ht="33" x14ac:dyDescent="0.2">
      <c r="B582" s="31">
        <v>567</v>
      </c>
      <c r="C582" s="37">
        <v>43199</v>
      </c>
      <c r="D582" s="44">
        <v>30330</v>
      </c>
      <c r="E582" s="11" t="s">
        <v>13</v>
      </c>
      <c r="F582" s="11">
        <v>0</v>
      </c>
      <c r="G582" s="11">
        <v>98283.6</v>
      </c>
      <c r="H582" s="21">
        <f t="shared" si="8"/>
        <v>640589248.39999938</v>
      </c>
      <c r="J582" s="10">
        <f>VLOOKUP(D582,[1]Sheet1!$A$2:$R$4000,1,FALSE)</f>
        <v>30330</v>
      </c>
      <c r="K582" s="10" t="str">
        <f>VLOOKUP(D582,[1]Sheet1!$A$2:$R$4000,4,FALSE)</f>
        <v>Libramiento 0206-01-01-0010-7000</v>
      </c>
      <c r="L582" s="49" t="str">
        <f>VLOOKUP(D582,[1]Sheet1!$A$2:$S$4000,5,FALSE)</f>
        <v>PAGO SUM. ALIM. ESC. JEE. MES DE DIC/2017, S/FACT. NCF:01013, CARTA C. NO. 03402, 03535, 03394, 03383, 03389, 03396, 03403, 03392, 03408, 03391, 03409, 13435, 03413, OC 5710</v>
      </c>
      <c r="M582" s="53">
        <f>VLOOKUP(D582,[1]Sheet1!$A$2:$S$4000,16,FALSE)</f>
        <v>21366</v>
      </c>
    </row>
    <row r="583" spans="2:13" s="10" customFormat="1" ht="33" x14ac:dyDescent="0.2">
      <c r="B583" s="31">
        <v>568</v>
      </c>
      <c r="C583" s="37">
        <v>43199</v>
      </c>
      <c r="D583" s="44">
        <v>30330</v>
      </c>
      <c r="E583" s="11" t="s">
        <v>13</v>
      </c>
      <c r="F583" s="11">
        <v>0</v>
      </c>
      <c r="G583" s="11">
        <v>405954</v>
      </c>
      <c r="H583" s="21">
        <f t="shared" si="8"/>
        <v>640183294.39999938</v>
      </c>
      <c r="J583" s="10">
        <f>VLOOKUP(D583,[1]Sheet1!$A$2:$R$4000,1,FALSE)</f>
        <v>30330</v>
      </c>
      <c r="K583" s="10" t="str">
        <f>VLOOKUP(D583,[1]Sheet1!$A$2:$R$4000,4,FALSE)</f>
        <v>Libramiento 0206-01-01-0010-7000</v>
      </c>
      <c r="L583" s="49" t="str">
        <f>VLOOKUP(D583,[1]Sheet1!$A$2:$S$4000,5,FALSE)</f>
        <v>PAGO SUM. ALIM. ESC. JEE. MES DE DIC/2017, S/FACT. NCF:01013, CARTA C. NO. 03402, 03535, 03394, 03383, 03389, 03396, 03403, 03392, 03408, 03391, 03409, 13435, 03413, OC 5710</v>
      </c>
      <c r="M583" s="53">
        <f>VLOOKUP(D583,[1]Sheet1!$A$2:$S$4000,16,FALSE)</f>
        <v>21366</v>
      </c>
    </row>
    <row r="584" spans="2:13" s="10" customFormat="1" ht="33" x14ac:dyDescent="0.2">
      <c r="B584" s="31">
        <v>569</v>
      </c>
      <c r="C584" s="37">
        <v>43199</v>
      </c>
      <c r="D584" s="44">
        <v>30328</v>
      </c>
      <c r="E584" s="11" t="s">
        <v>13</v>
      </c>
      <c r="F584" s="11">
        <v>0</v>
      </c>
      <c r="G584" s="11">
        <v>73572.399999999994</v>
      </c>
      <c r="H584" s="21">
        <f t="shared" si="8"/>
        <v>640109721.9999994</v>
      </c>
      <c r="J584" s="10">
        <f>VLOOKUP(D584,[1]Sheet1!$A$2:$R$4000,1,FALSE)</f>
        <v>30328</v>
      </c>
      <c r="K584" s="10" t="str">
        <f>VLOOKUP(D584,[1]Sheet1!$A$2:$R$4000,4,FALSE)</f>
        <v>Libramiento 0206-01-01-0010-6993</v>
      </c>
      <c r="L584" s="49" t="str">
        <f>VLOOKUP(D584,[1]Sheet1!$A$2:$S$4000,5,FALSE)</f>
        <v>PAGO SUM. ALIM. ESC. JEE. CORRESP. AL MES DIC. 2017, SEGUN FACT. NCF.: 00161, CARTA COMPROMISO NO. 01907, 01828, 01801, 01844, 01841, 01799, 01843, OC 5818.</v>
      </c>
      <c r="M584" s="53">
        <f>VLOOKUP(D584,[1]Sheet1!$A$2:$S$4000,16,FALSE)</f>
        <v>303886</v>
      </c>
    </row>
    <row r="585" spans="2:13" s="10" customFormat="1" ht="33" x14ac:dyDescent="0.2">
      <c r="B585" s="31">
        <v>570</v>
      </c>
      <c r="C585" s="37">
        <v>43199</v>
      </c>
      <c r="D585" s="44">
        <v>30328</v>
      </c>
      <c r="E585" s="11" t="s">
        <v>13</v>
      </c>
      <c r="F585" s="11">
        <v>0</v>
      </c>
      <c r="G585" s="11">
        <v>303886</v>
      </c>
      <c r="H585" s="21">
        <f t="shared" si="8"/>
        <v>639805835.9999994</v>
      </c>
      <c r="J585" s="10">
        <f>VLOOKUP(D585,[1]Sheet1!$A$2:$R$4000,1,FALSE)</f>
        <v>30328</v>
      </c>
      <c r="K585" s="10" t="str">
        <f>VLOOKUP(D585,[1]Sheet1!$A$2:$R$4000,4,FALSE)</f>
        <v>Libramiento 0206-01-01-0010-6993</v>
      </c>
      <c r="L585" s="49" t="str">
        <f>VLOOKUP(D585,[1]Sheet1!$A$2:$S$4000,5,FALSE)</f>
        <v>PAGO SUM. ALIM. ESC. JEE. CORRESP. AL MES DIC. 2017, SEGUN FACT. NCF.: 00161, CARTA COMPROMISO NO. 01907, 01828, 01801, 01844, 01841, 01799, 01843, OC 5818.</v>
      </c>
      <c r="M585" s="53">
        <f>VLOOKUP(D585,[1]Sheet1!$A$2:$S$4000,16,FALSE)</f>
        <v>303886</v>
      </c>
    </row>
    <row r="586" spans="2:13" s="10" customFormat="1" ht="33" x14ac:dyDescent="0.2">
      <c r="B586" s="31">
        <v>571</v>
      </c>
      <c r="C586" s="37">
        <v>43199</v>
      </c>
      <c r="D586" s="44">
        <v>30327</v>
      </c>
      <c r="E586" s="11" t="s">
        <v>13</v>
      </c>
      <c r="F586" s="11">
        <v>0</v>
      </c>
      <c r="G586" s="11">
        <v>116352.4</v>
      </c>
      <c r="H586" s="21">
        <f t="shared" si="8"/>
        <v>639689483.59999943</v>
      </c>
      <c r="J586" s="10">
        <f>VLOOKUP(D586,[1]Sheet1!$A$2:$R$4000,1,FALSE)</f>
        <v>30327</v>
      </c>
      <c r="K586" s="10" t="str">
        <f>VLOOKUP(D586,[1]Sheet1!$A$2:$R$4000,4,FALSE)</f>
        <v>Libramiento 0206-01-01-0010-6968</v>
      </c>
      <c r="L586" s="49" t="str">
        <f>VLOOKUP(D586,[1]Sheet1!$A$2:$S$4000,5,FALSE)</f>
        <v>PAGO SUM. ALIM. ESC. JEE. CORRESP. AL MES DICIEMBRE 2017, S/FACT. NCF: 02138 CARTAS COMPROMISO NOS. 03418, 03284, 08192, OC. 5785.</v>
      </c>
      <c r="M586" s="53">
        <f>VLOOKUP(D586,[1]Sheet1!$A$2:$S$4000,16,FALSE)</f>
        <v>25294</v>
      </c>
    </row>
    <row r="587" spans="2:13" s="10" customFormat="1" ht="33" x14ac:dyDescent="0.2">
      <c r="B587" s="31">
        <v>572</v>
      </c>
      <c r="C587" s="37">
        <v>43199</v>
      </c>
      <c r="D587" s="44">
        <v>30327</v>
      </c>
      <c r="E587" s="11" t="s">
        <v>13</v>
      </c>
      <c r="F587" s="11">
        <v>0</v>
      </c>
      <c r="G587" s="11">
        <v>480586</v>
      </c>
      <c r="H587" s="21">
        <f t="shared" si="8"/>
        <v>639208897.59999943</v>
      </c>
      <c r="J587" s="10">
        <f>VLOOKUP(D587,[1]Sheet1!$A$2:$R$4000,1,FALSE)</f>
        <v>30327</v>
      </c>
      <c r="K587" s="10" t="str">
        <f>VLOOKUP(D587,[1]Sheet1!$A$2:$R$4000,4,FALSE)</f>
        <v>Libramiento 0206-01-01-0010-6968</v>
      </c>
      <c r="L587" s="49" t="str">
        <f>VLOOKUP(D587,[1]Sheet1!$A$2:$S$4000,5,FALSE)</f>
        <v>PAGO SUM. ALIM. ESC. JEE. CORRESP. AL MES DICIEMBRE 2017, S/FACT. NCF: 02138 CARTAS COMPROMISO NOS. 03418, 03284, 08192, OC. 5785.</v>
      </c>
      <c r="M587" s="53">
        <f>VLOOKUP(D587,[1]Sheet1!$A$2:$S$4000,16,FALSE)</f>
        <v>25294</v>
      </c>
    </row>
    <row r="588" spans="2:13" s="10" customFormat="1" ht="33" x14ac:dyDescent="0.2">
      <c r="B588" s="31">
        <v>573</v>
      </c>
      <c r="C588" s="37">
        <v>43199</v>
      </c>
      <c r="D588" s="44">
        <v>30326</v>
      </c>
      <c r="E588" s="11" t="s">
        <v>13</v>
      </c>
      <c r="F588" s="11">
        <v>0</v>
      </c>
      <c r="G588" s="11">
        <v>83020.800000000003</v>
      </c>
      <c r="H588" s="21">
        <f t="shared" si="8"/>
        <v>639125876.79999948</v>
      </c>
      <c r="J588" s="10">
        <f>VLOOKUP(D588,[1]Sheet1!$A$2:$R$4000,1,FALSE)</f>
        <v>30326</v>
      </c>
      <c r="K588" s="10" t="str">
        <f>VLOOKUP(D588,[1]Sheet1!$A$2:$R$4000,4,FALSE)</f>
        <v>Libramiento 0206-01-01-0010-6958</v>
      </c>
      <c r="L588" s="49" t="str">
        <f>VLOOKUP(D588,[1]Sheet1!$A$2:$S$4000,5,FALSE)</f>
        <v>PAGO SUM. ALIM. ESC. JEE CORRESP. A DICIEMBRE/2017, SEGUN FACT. NCF: 00752, NC. 00004, CARTAS COMPROMISO 04297, 09003, 04364, 04376, OC. 5901.</v>
      </c>
      <c r="M588" s="53">
        <f>VLOOKUP(D588,[1]Sheet1!$A$2:$S$4000,16,FALSE)</f>
        <v>64972.800000000003</v>
      </c>
    </row>
    <row r="589" spans="2:13" s="10" customFormat="1" ht="33" x14ac:dyDescent="0.2">
      <c r="B589" s="31">
        <v>574</v>
      </c>
      <c r="C589" s="37">
        <v>43199</v>
      </c>
      <c r="D589" s="44">
        <v>30326</v>
      </c>
      <c r="E589" s="11" t="s">
        <v>13</v>
      </c>
      <c r="F589" s="11">
        <v>0</v>
      </c>
      <c r="G589" s="11">
        <v>342912</v>
      </c>
      <c r="H589" s="21">
        <f t="shared" si="8"/>
        <v>638782964.79999948</v>
      </c>
      <c r="J589" s="10">
        <f>VLOOKUP(D589,[1]Sheet1!$A$2:$R$4000,1,FALSE)</f>
        <v>30326</v>
      </c>
      <c r="K589" s="10" t="str">
        <f>VLOOKUP(D589,[1]Sheet1!$A$2:$R$4000,4,FALSE)</f>
        <v>Libramiento 0206-01-01-0010-6958</v>
      </c>
      <c r="L589" s="49" t="str">
        <f>VLOOKUP(D589,[1]Sheet1!$A$2:$S$4000,5,FALSE)</f>
        <v>PAGO SUM. ALIM. ESC. JEE CORRESP. A DICIEMBRE/2017, SEGUN FACT. NCF: 00752, NC. 00004, CARTAS COMPROMISO 04297, 09003, 04364, 04376, OC. 5901.</v>
      </c>
      <c r="M589" s="53">
        <f>VLOOKUP(D589,[1]Sheet1!$A$2:$S$4000,16,FALSE)</f>
        <v>64972.800000000003</v>
      </c>
    </row>
    <row r="590" spans="2:13" s="10" customFormat="1" ht="33" x14ac:dyDescent="0.2">
      <c r="B590" s="31">
        <v>575</v>
      </c>
      <c r="C590" s="37">
        <v>43199</v>
      </c>
      <c r="D590" s="44">
        <v>30325</v>
      </c>
      <c r="E590" s="11" t="s">
        <v>13</v>
      </c>
      <c r="F590" s="11">
        <v>0</v>
      </c>
      <c r="G590" s="11">
        <v>62800</v>
      </c>
      <c r="H590" s="21">
        <f t="shared" si="8"/>
        <v>638720164.79999948</v>
      </c>
      <c r="J590" s="10">
        <f>VLOOKUP(D590,[1]Sheet1!$A$2:$R$4000,1,FALSE)</f>
        <v>30325</v>
      </c>
      <c r="K590" s="10" t="str">
        <f>VLOOKUP(D590,[1]Sheet1!$A$2:$R$4000,4,FALSE)</f>
        <v>Libramiento 0206-01-01-0010-6954</v>
      </c>
      <c r="L590" s="49" t="str">
        <f>VLOOKUP(D590,[1]Sheet1!$A$2:$S$4000,5,FALSE)</f>
        <v>PAGO SUM. ALIM. ESC. JEE. CORRESP. AL MES DE NOVIEMBRE 2017, SEGUN FACT. NCF.: 00099, CARTA COMPROMISO NO. 13402, 13400, OC 6099.</v>
      </c>
      <c r="M590" s="53">
        <f>VLOOKUP(D590,[1]Sheet1!$A$2:$S$4000,16,FALSE)</f>
        <v>1419280</v>
      </c>
    </row>
    <row r="591" spans="2:13" s="10" customFormat="1" ht="33" x14ac:dyDescent="0.2">
      <c r="B591" s="31">
        <v>576</v>
      </c>
      <c r="C591" s="37">
        <v>43199</v>
      </c>
      <c r="D591" s="44">
        <v>30325</v>
      </c>
      <c r="E591" s="11" t="s">
        <v>13</v>
      </c>
      <c r="F591" s="11">
        <v>0</v>
      </c>
      <c r="G591" s="11">
        <v>1419280</v>
      </c>
      <c r="H591" s="21">
        <f t="shared" si="8"/>
        <v>637300884.79999948</v>
      </c>
      <c r="J591" s="10">
        <f>VLOOKUP(D591,[1]Sheet1!$A$2:$R$4000,1,FALSE)</f>
        <v>30325</v>
      </c>
      <c r="K591" s="10" t="str">
        <f>VLOOKUP(D591,[1]Sheet1!$A$2:$R$4000,4,FALSE)</f>
        <v>Libramiento 0206-01-01-0010-6954</v>
      </c>
      <c r="L591" s="49" t="str">
        <f>VLOOKUP(D591,[1]Sheet1!$A$2:$S$4000,5,FALSE)</f>
        <v>PAGO SUM. ALIM. ESC. JEE. CORRESP. AL MES DE NOVIEMBRE 2017, SEGUN FACT. NCF.: 00099, CARTA COMPROMISO NO. 13402, 13400, OC 6099.</v>
      </c>
      <c r="M591" s="53">
        <f>VLOOKUP(D591,[1]Sheet1!$A$2:$S$4000,16,FALSE)</f>
        <v>1419280</v>
      </c>
    </row>
    <row r="592" spans="2:13" s="10" customFormat="1" ht="33" x14ac:dyDescent="0.2">
      <c r="B592" s="31">
        <v>577</v>
      </c>
      <c r="C592" s="37">
        <v>43199</v>
      </c>
      <c r="D592" s="44">
        <v>30324</v>
      </c>
      <c r="E592" s="11" t="s">
        <v>13</v>
      </c>
      <c r="F592" s="11">
        <v>0</v>
      </c>
      <c r="G592" s="11">
        <v>27368</v>
      </c>
      <c r="H592" s="21">
        <f t="shared" si="8"/>
        <v>637273516.79999948</v>
      </c>
      <c r="J592" s="10">
        <f>VLOOKUP(D592,[1]Sheet1!$A$2:$R$4000,1,FALSE)</f>
        <v>30324</v>
      </c>
      <c r="K592" s="10" t="str">
        <f>VLOOKUP(D592,[1]Sheet1!$A$2:$R$4000,4,FALSE)</f>
        <v>Libramiento 0206-01-01-0010-6944</v>
      </c>
      <c r="L592" s="49" t="str">
        <f>VLOOKUP(D592,[1]Sheet1!$A$2:$S$4000,5,FALSE)</f>
        <v>PAGO SUM. ALIM. ESC. JEE. CORRESP. AL MES DE DICIEMBRE 2017, SEGUN FACT. NCF.: 00090, CARTA COMPROMISO NO. 04248, 04247, 04249, 04233, 04250, 04232, 04197, OC 5889.</v>
      </c>
      <c r="M592" s="53">
        <f>VLOOKUP(D592,[1]Sheet1!$A$2:$S$4000,16,FALSE)</f>
        <v>618516.80000000005</v>
      </c>
    </row>
    <row r="593" spans="2:13" s="10" customFormat="1" ht="33" x14ac:dyDescent="0.2">
      <c r="B593" s="31">
        <v>578</v>
      </c>
      <c r="C593" s="37">
        <v>43199</v>
      </c>
      <c r="D593" s="44">
        <v>30324</v>
      </c>
      <c r="E593" s="11" t="s">
        <v>13</v>
      </c>
      <c r="F593" s="11">
        <v>0</v>
      </c>
      <c r="G593" s="11">
        <v>618516.80000000005</v>
      </c>
      <c r="H593" s="21">
        <f t="shared" si="8"/>
        <v>636654999.99999952</v>
      </c>
      <c r="J593" s="10">
        <f>VLOOKUP(D593,[1]Sheet1!$A$2:$R$4000,1,FALSE)</f>
        <v>30324</v>
      </c>
      <c r="K593" s="10" t="str">
        <f>VLOOKUP(D593,[1]Sheet1!$A$2:$R$4000,4,FALSE)</f>
        <v>Libramiento 0206-01-01-0010-6944</v>
      </c>
      <c r="L593" s="49" t="str">
        <f>VLOOKUP(D593,[1]Sheet1!$A$2:$S$4000,5,FALSE)</f>
        <v>PAGO SUM. ALIM. ESC. JEE. CORRESP. AL MES DE DICIEMBRE 2017, SEGUN FACT. NCF.: 00090, CARTA COMPROMISO NO. 04248, 04247, 04249, 04233, 04250, 04232, 04197, OC 5889.</v>
      </c>
      <c r="M593" s="53">
        <f>VLOOKUP(D593,[1]Sheet1!$A$2:$S$4000,16,FALSE)</f>
        <v>618516.80000000005</v>
      </c>
    </row>
    <row r="594" spans="2:13" s="10" customFormat="1" ht="49.5" x14ac:dyDescent="0.2">
      <c r="B594" s="31">
        <v>579</v>
      </c>
      <c r="C594" s="37">
        <v>43199</v>
      </c>
      <c r="D594" s="44">
        <v>30323</v>
      </c>
      <c r="E594" s="11" t="s">
        <v>13</v>
      </c>
      <c r="F594" s="11">
        <v>0</v>
      </c>
      <c r="G594" s="11">
        <v>343739.6</v>
      </c>
      <c r="H594" s="21">
        <f t="shared" si="8"/>
        <v>636311260.3999995</v>
      </c>
      <c r="J594" s="10">
        <f>VLOOKUP(D594,[1]Sheet1!$A$2:$R$4000,1,FALSE)</f>
        <v>30323</v>
      </c>
      <c r="K594" s="10" t="str">
        <f>VLOOKUP(D594,[1]Sheet1!$A$2:$R$4000,4,FALSE)</f>
        <v>Libramiento 0206-01-01-0010-6940</v>
      </c>
      <c r="L594" s="49" t="str">
        <f>VLOOKUP(D594,[1]Sheet1!$A$2:$S$4000,5,FALSE)</f>
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</c>
      <c r="M594" s="53">
        <f>VLOOKUP(D594,[1]Sheet1!$A$2:$S$4000,16,FALSE)</f>
        <v>1419794</v>
      </c>
    </row>
    <row r="595" spans="2:13" s="10" customFormat="1" ht="49.5" x14ac:dyDescent="0.2">
      <c r="B595" s="31">
        <v>580</v>
      </c>
      <c r="C595" s="37">
        <v>43199</v>
      </c>
      <c r="D595" s="44">
        <v>30323</v>
      </c>
      <c r="E595" s="11" t="s">
        <v>13</v>
      </c>
      <c r="F595" s="11">
        <v>0</v>
      </c>
      <c r="G595" s="11">
        <v>1419794</v>
      </c>
      <c r="H595" s="21">
        <f t="shared" ref="H595:H658" si="9">+H594+F595-G595</f>
        <v>634891466.3999995</v>
      </c>
      <c r="J595" s="10">
        <f>VLOOKUP(D595,[1]Sheet1!$A$2:$R$4000,1,FALSE)</f>
        <v>30323</v>
      </c>
      <c r="K595" s="10" t="str">
        <f>VLOOKUP(D595,[1]Sheet1!$A$2:$R$4000,4,FALSE)</f>
        <v>Libramiento 0206-01-01-0010-6940</v>
      </c>
      <c r="L595" s="49" t="str">
        <f>VLOOKUP(D595,[1]Sheet1!$A$2:$S$4000,5,FALSE)</f>
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</c>
      <c r="M595" s="53">
        <f>VLOOKUP(D595,[1]Sheet1!$A$2:$S$4000,16,FALSE)</f>
        <v>1419794</v>
      </c>
    </row>
    <row r="596" spans="2:13" s="10" customFormat="1" ht="33" x14ac:dyDescent="0.2">
      <c r="B596" s="31">
        <v>581</v>
      </c>
      <c r="C596" s="37">
        <v>43199</v>
      </c>
      <c r="D596" s="44">
        <v>30322</v>
      </c>
      <c r="E596" s="11" t="s">
        <v>13</v>
      </c>
      <c r="F596" s="11">
        <v>0</v>
      </c>
      <c r="G596" s="11">
        <v>210330.4</v>
      </c>
      <c r="H596" s="21">
        <f t="shared" si="9"/>
        <v>634681135.99999952</v>
      </c>
      <c r="J596" s="10">
        <f>VLOOKUP(D596,[1]Sheet1!$A$2:$R$4000,1,FALSE)</f>
        <v>30322</v>
      </c>
      <c r="K596" s="10" t="str">
        <f>VLOOKUP(D596,[1]Sheet1!$A$2:$R$4000,4,FALSE)</f>
        <v>Libramiento 0206-01-01-0010-6929</v>
      </c>
      <c r="L596" s="49" t="str">
        <f>VLOOKUP(D596,[1]Sheet1!$A$2:$S$4000,5,FALSE)</f>
        <v>PAGO SUM. ALIM. ESC. JEE. CORRESP. AL MES DE DICIEMBRE 2017, SEGUN FACT. NCF.: 02331, CARTA COMPROMISO NO. 11681, 14410, 07117, OC 5760.</v>
      </c>
      <c r="M596" s="53">
        <f>VLOOKUP(D596,[1]Sheet1!$A$2:$S$4000,16,FALSE)</f>
        <v>45724</v>
      </c>
    </row>
    <row r="597" spans="2:13" s="10" customFormat="1" ht="33" x14ac:dyDescent="0.2">
      <c r="B597" s="31">
        <v>582</v>
      </c>
      <c r="C597" s="37">
        <v>43199</v>
      </c>
      <c r="D597" s="44">
        <v>30322</v>
      </c>
      <c r="E597" s="11" t="s">
        <v>13</v>
      </c>
      <c r="F597" s="11">
        <v>0</v>
      </c>
      <c r="G597" s="11">
        <v>868756</v>
      </c>
      <c r="H597" s="21">
        <f t="shared" si="9"/>
        <v>633812379.99999952</v>
      </c>
      <c r="J597" s="10">
        <f>VLOOKUP(D597,[1]Sheet1!$A$2:$R$4000,1,FALSE)</f>
        <v>30322</v>
      </c>
      <c r="K597" s="10" t="str">
        <f>VLOOKUP(D597,[1]Sheet1!$A$2:$R$4000,4,FALSE)</f>
        <v>Libramiento 0206-01-01-0010-6929</v>
      </c>
      <c r="L597" s="49" t="str">
        <f>VLOOKUP(D597,[1]Sheet1!$A$2:$S$4000,5,FALSE)</f>
        <v>PAGO SUM. ALIM. ESC. JEE. CORRESP. AL MES DE DICIEMBRE 2017, SEGUN FACT. NCF.: 02331, CARTA COMPROMISO NO. 11681, 14410, 07117, OC 5760.</v>
      </c>
      <c r="M597" s="53">
        <f>VLOOKUP(D597,[1]Sheet1!$A$2:$S$4000,16,FALSE)</f>
        <v>45724</v>
      </c>
    </row>
    <row r="598" spans="2:13" s="10" customFormat="1" ht="33" x14ac:dyDescent="0.2">
      <c r="B598" s="31">
        <v>583</v>
      </c>
      <c r="C598" s="37">
        <v>43199</v>
      </c>
      <c r="D598" s="44">
        <v>30321</v>
      </c>
      <c r="E598" s="11" t="s">
        <v>13</v>
      </c>
      <c r="F598" s="11">
        <v>0</v>
      </c>
      <c r="G598" s="11">
        <v>114507.39</v>
      </c>
      <c r="H598" s="21">
        <f t="shared" si="9"/>
        <v>633697872.60999954</v>
      </c>
      <c r="J598" s="10">
        <f>VLOOKUP(D598,[1]Sheet1!$A$2:$R$4000,1,FALSE)</f>
        <v>30321</v>
      </c>
      <c r="K598" s="10" t="str">
        <f>VLOOKUP(D598,[1]Sheet1!$A$2:$R$4000,4,FALSE)</f>
        <v>Libramiento 0206-01-01-0010-6928</v>
      </c>
      <c r="L598" s="49" t="str">
        <f>VLOOKUP(D598,[1]Sheet1!$A$2:$S$4000,5,FALSE)</f>
        <v>PAGO SUM. ALIM. ESC. FRONT. MESES AGOSTO, SEPT/OCT/2017, S/FACT.NCFS.: 00059, 00062 Y 00065, N/C 00013, 00014 Y 00015, MENOS ANTICIPO, CONTRATO NO. 221/17 Y OC 6014</v>
      </c>
      <c r="M598" s="53">
        <f>VLOOKUP(D598,[1]Sheet1!$A$2:$S$4000,16,FALSE)</f>
        <v>2321393.69</v>
      </c>
    </row>
    <row r="599" spans="2:13" s="10" customFormat="1" ht="33" x14ac:dyDescent="0.2">
      <c r="B599" s="31">
        <v>584</v>
      </c>
      <c r="C599" s="37">
        <v>43199</v>
      </c>
      <c r="D599" s="44">
        <v>30321</v>
      </c>
      <c r="E599" s="11" t="s">
        <v>13</v>
      </c>
      <c r="F599" s="11">
        <v>0</v>
      </c>
      <c r="G599" s="11">
        <v>2321393.69</v>
      </c>
      <c r="H599" s="21">
        <f t="shared" si="9"/>
        <v>631376478.91999948</v>
      </c>
      <c r="J599" s="10">
        <f>VLOOKUP(D599,[1]Sheet1!$A$2:$R$4000,1,FALSE)</f>
        <v>30321</v>
      </c>
      <c r="K599" s="10" t="str">
        <f>VLOOKUP(D599,[1]Sheet1!$A$2:$R$4000,4,FALSE)</f>
        <v>Libramiento 0206-01-01-0010-6928</v>
      </c>
      <c r="L599" s="49" t="str">
        <f>VLOOKUP(D599,[1]Sheet1!$A$2:$S$4000,5,FALSE)</f>
        <v>PAGO SUM. ALIM. ESC. FRONT. MESES AGOSTO, SEPT/OCT/2017, S/FACT.NCFS.: 00059, 00062 Y 00065, N/C 00013, 00014 Y 00015, MENOS ANTICIPO, CONTRATO NO. 221/17 Y OC 6014</v>
      </c>
      <c r="M599" s="53">
        <f>VLOOKUP(D599,[1]Sheet1!$A$2:$S$4000,16,FALSE)</f>
        <v>2321393.69</v>
      </c>
    </row>
    <row r="600" spans="2:13" s="10" customFormat="1" ht="33" x14ac:dyDescent="0.2">
      <c r="B600" s="31">
        <v>585</v>
      </c>
      <c r="C600" s="37">
        <v>43199</v>
      </c>
      <c r="D600" s="44">
        <v>30319</v>
      </c>
      <c r="E600" s="11" t="s">
        <v>13</v>
      </c>
      <c r="F600" s="11">
        <v>0</v>
      </c>
      <c r="G600" s="11">
        <v>86811.199999999997</v>
      </c>
      <c r="H600" s="21">
        <f t="shared" si="9"/>
        <v>631289667.71999943</v>
      </c>
      <c r="J600" s="10">
        <f>VLOOKUP(D600,[1]Sheet1!$A$2:$R$4000,1,FALSE)</f>
        <v>30319</v>
      </c>
      <c r="K600" s="10" t="str">
        <f>VLOOKUP(D600,[1]Sheet1!$A$2:$R$4000,4,FALSE)</f>
        <v>Libramiento 0206-01-01-0010-6923</v>
      </c>
      <c r="L600" s="49" t="str">
        <f>VLOOKUP(D600,[1]Sheet1!$A$2:$S$4000,5,FALSE)</f>
        <v>PAGO AL BCO AGRIC, CEDIDO POR FAUSTO ANT. ARIAS SANCHEZ, S/ACTO No. 802/17 D/F 27/11/17, POR SUM. ALIM. ESC. JEE, AL MES DE DIC/2017, S/FACT.NCF.:00076, CARTA C.NO. 14402, OC 6667</v>
      </c>
      <c r="M600" s="53">
        <f>VLOOKUP(D600,[1]Sheet1!$A$2:$S$4000,16,FALSE)</f>
        <v>18872</v>
      </c>
    </row>
    <row r="601" spans="2:13" s="10" customFormat="1" ht="33" x14ac:dyDescent="0.2">
      <c r="B601" s="31">
        <v>586</v>
      </c>
      <c r="C601" s="37">
        <v>43199</v>
      </c>
      <c r="D601" s="44">
        <v>30319</v>
      </c>
      <c r="E601" s="11" t="s">
        <v>13</v>
      </c>
      <c r="F601" s="11">
        <v>0</v>
      </c>
      <c r="G601" s="11">
        <v>358568</v>
      </c>
      <c r="H601" s="21">
        <f t="shared" si="9"/>
        <v>630931099.71999943</v>
      </c>
      <c r="J601" s="10">
        <f>VLOOKUP(D601,[1]Sheet1!$A$2:$R$4000,1,FALSE)</f>
        <v>30319</v>
      </c>
      <c r="K601" s="10" t="str">
        <f>VLOOKUP(D601,[1]Sheet1!$A$2:$R$4000,4,FALSE)</f>
        <v>Libramiento 0206-01-01-0010-6923</v>
      </c>
      <c r="L601" s="49" t="str">
        <f>VLOOKUP(D601,[1]Sheet1!$A$2:$S$4000,5,FALSE)</f>
        <v>PAGO AL BCO AGRIC, CEDIDO POR FAUSTO ANT. ARIAS SANCHEZ, S/ACTO No. 802/17 D/F 27/11/17, POR SUM. ALIM. ESC. JEE, AL MES DE DIC/2017, S/FACT.NCF.:00076, CARTA C.NO. 14402, OC 6667</v>
      </c>
      <c r="M601" s="53">
        <f>VLOOKUP(D601,[1]Sheet1!$A$2:$S$4000,16,FALSE)</f>
        <v>18872</v>
      </c>
    </row>
    <row r="602" spans="2:13" s="10" customFormat="1" ht="33" x14ac:dyDescent="0.2">
      <c r="B602" s="31">
        <v>587</v>
      </c>
      <c r="C602" s="37">
        <v>43199</v>
      </c>
      <c r="D602" s="44">
        <v>30318</v>
      </c>
      <c r="E602" s="11" t="s">
        <v>13</v>
      </c>
      <c r="F602" s="11">
        <v>0</v>
      </c>
      <c r="G602" s="11">
        <v>35510</v>
      </c>
      <c r="H602" s="21">
        <f t="shared" si="9"/>
        <v>630895589.71999943</v>
      </c>
      <c r="J602" s="10">
        <f>VLOOKUP(D602,[1]Sheet1!$A$2:$R$4000,1,FALSE)</f>
        <v>30318</v>
      </c>
      <c r="K602" s="10" t="str">
        <f>VLOOKUP(D602,[1]Sheet1!$A$2:$R$4000,4,FALSE)</f>
        <v>Libramiento 0206-01-01-0010-6922</v>
      </c>
      <c r="L602" s="49" t="str">
        <f>VLOOKUP(D602,[1]Sheet1!$A$2:$S$4000,5,FALSE)</f>
        <v>PAGO POR SUM. DE ALIM. ESC. JEE. CORRESP. AL MES DE DICIEMBRE 2017, S/FACT. 00072. CARTAS COMPROMISO 03229, 03050 Y 02993. OC 5670.</v>
      </c>
      <c r="M602" s="53">
        <f>VLOOKUP(D602,[1]Sheet1!$A$2:$S$4000,16,FALSE)</f>
        <v>35510</v>
      </c>
    </row>
    <row r="603" spans="2:13" s="10" customFormat="1" ht="33" x14ac:dyDescent="0.2">
      <c r="B603" s="31">
        <v>588</v>
      </c>
      <c r="C603" s="37">
        <v>43199</v>
      </c>
      <c r="D603" s="44">
        <v>30318</v>
      </c>
      <c r="E603" s="11" t="s">
        <v>13</v>
      </c>
      <c r="F603" s="11">
        <v>0</v>
      </c>
      <c r="G603" s="11">
        <v>802526</v>
      </c>
      <c r="H603" s="21">
        <f t="shared" si="9"/>
        <v>630093063.71999943</v>
      </c>
      <c r="J603" s="10">
        <f>VLOOKUP(D603,[1]Sheet1!$A$2:$R$4000,1,FALSE)</f>
        <v>30318</v>
      </c>
      <c r="K603" s="10" t="str">
        <f>VLOOKUP(D603,[1]Sheet1!$A$2:$R$4000,4,FALSE)</f>
        <v>Libramiento 0206-01-01-0010-6922</v>
      </c>
      <c r="L603" s="49" t="str">
        <f>VLOOKUP(D603,[1]Sheet1!$A$2:$S$4000,5,FALSE)</f>
        <v>PAGO POR SUM. DE ALIM. ESC. JEE. CORRESP. AL MES DE DICIEMBRE 2017, S/FACT. 00072. CARTAS COMPROMISO 03229, 03050 Y 02993. OC 5670.</v>
      </c>
      <c r="M603" s="53">
        <f>VLOOKUP(D603,[1]Sheet1!$A$2:$S$4000,16,FALSE)</f>
        <v>35510</v>
      </c>
    </row>
    <row r="604" spans="2:13" s="10" customFormat="1" ht="33" x14ac:dyDescent="0.2">
      <c r="B604" s="31">
        <v>589</v>
      </c>
      <c r="C604" s="37">
        <v>43199</v>
      </c>
      <c r="D604" s="44">
        <v>30317</v>
      </c>
      <c r="E604" s="11" t="s">
        <v>13</v>
      </c>
      <c r="F604" s="11">
        <v>0</v>
      </c>
      <c r="G604" s="11">
        <v>128284.8</v>
      </c>
      <c r="H604" s="21">
        <f t="shared" si="9"/>
        <v>629964778.91999948</v>
      </c>
      <c r="J604" s="10">
        <f>VLOOKUP(D604,[1]Sheet1!$A$2:$R$4000,1,FALSE)</f>
        <v>30317</v>
      </c>
      <c r="K604" s="10" t="str">
        <f>VLOOKUP(D604,[1]Sheet1!$A$2:$R$4000,4,FALSE)</f>
        <v>Libramiento 0206-01-01-0010-6921</v>
      </c>
      <c r="L604" s="49" t="str">
        <f>VLOOKUP(D604,[1]Sheet1!$A$2:$S$4000,5,FALSE)</f>
        <v>PAGO SUM. ALIM. ESC. JEE. CORRESP. AL MES DE DICIEMBRE 2017, SEGUN FACT. NCF.: 54943, CARTA COMPROMISO No.08261, OC 5739.</v>
      </c>
      <c r="M604" s="53">
        <f>VLOOKUP(D604,[1]Sheet1!$A$2:$S$4000,16,FALSE)</f>
        <v>529872</v>
      </c>
    </row>
    <row r="605" spans="2:13" s="10" customFormat="1" ht="33" x14ac:dyDescent="0.2">
      <c r="B605" s="31">
        <v>590</v>
      </c>
      <c r="C605" s="37">
        <v>43199</v>
      </c>
      <c r="D605" s="44">
        <v>30317</v>
      </c>
      <c r="E605" s="11" t="s">
        <v>13</v>
      </c>
      <c r="F605" s="11">
        <v>0</v>
      </c>
      <c r="G605" s="11">
        <v>529872</v>
      </c>
      <c r="H605" s="21">
        <f t="shared" si="9"/>
        <v>629434906.91999948</v>
      </c>
      <c r="J605" s="10">
        <f>VLOOKUP(D605,[1]Sheet1!$A$2:$R$4000,1,FALSE)</f>
        <v>30317</v>
      </c>
      <c r="K605" s="10" t="str">
        <f>VLOOKUP(D605,[1]Sheet1!$A$2:$R$4000,4,FALSE)</f>
        <v>Libramiento 0206-01-01-0010-6921</v>
      </c>
      <c r="L605" s="49" t="str">
        <f>VLOOKUP(D605,[1]Sheet1!$A$2:$S$4000,5,FALSE)</f>
        <v>PAGO SUM. ALIM. ESC. JEE. CORRESP. AL MES DE DICIEMBRE 2017, SEGUN FACT. NCF.: 54943, CARTA COMPROMISO No.08261, OC 5739.</v>
      </c>
      <c r="M605" s="53">
        <f>VLOOKUP(D605,[1]Sheet1!$A$2:$S$4000,16,FALSE)</f>
        <v>529872</v>
      </c>
    </row>
    <row r="606" spans="2:13" s="10" customFormat="1" ht="49.5" x14ac:dyDescent="0.2">
      <c r="B606" s="31">
        <v>591</v>
      </c>
      <c r="C606" s="37">
        <v>43199</v>
      </c>
      <c r="D606" s="44">
        <v>30316</v>
      </c>
      <c r="E606" s="11" t="s">
        <v>13</v>
      </c>
      <c r="F606" s="11">
        <v>0</v>
      </c>
      <c r="G606" s="11">
        <v>67123.199999999997</v>
      </c>
      <c r="H606" s="21">
        <f t="shared" si="9"/>
        <v>629367783.71999943</v>
      </c>
      <c r="J606" s="10">
        <f>VLOOKUP(D606,[1]Sheet1!$A$2:$R$4000,1,FALSE)</f>
        <v>30316</v>
      </c>
      <c r="K606" s="10" t="str">
        <f>VLOOKUP(D606,[1]Sheet1!$A$2:$R$4000,4,FALSE)</f>
        <v>Libramiento 0206-01-01-0010-6917</v>
      </c>
      <c r="L606" s="49" t="str">
        <f>VLOOKUP(D606,[1]Sheet1!$A$2:$S$4000,5,FALSE)</f>
        <v>PAGO A FAVOR DE BANCO AGRICOLA, CEDIDO POR CARLOS ANDRES MEDINA ABREU, ACTO NO. 359/17 D/F 19/12/2017. POR SUM. ALIM. ESC. JEE, CORRESP. AL MES OCTUBRE/2017, S/FACT. NCF00018. CARTAS COMPROMISO NO. 15702 OC 7079.</v>
      </c>
      <c r="M606" s="53">
        <f>VLOOKUP(D606,[1]Sheet1!$A$2:$S$4000,16,FALSE)</f>
        <v>52531.199999999997</v>
      </c>
    </row>
    <row r="607" spans="2:13" s="10" customFormat="1" ht="49.5" x14ac:dyDescent="0.2">
      <c r="B607" s="31">
        <v>592</v>
      </c>
      <c r="C607" s="37">
        <v>43199</v>
      </c>
      <c r="D607" s="44">
        <v>30316</v>
      </c>
      <c r="E607" s="11" t="s">
        <v>13</v>
      </c>
      <c r="F607" s="11">
        <v>0</v>
      </c>
      <c r="G607" s="11">
        <v>277248</v>
      </c>
      <c r="H607" s="21">
        <f t="shared" si="9"/>
        <v>629090535.71999943</v>
      </c>
      <c r="J607" s="10">
        <f>VLOOKUP(D607,[1]Sheet1!$A$2:$R$4000,1,FALSE)</f>
        <v>30316</v>
      </c>
      <c r="K607" s="10" t="str">
        <f>VLOOKUP(D607,[1]Sheet1!$A$2:$R$4000,4,FALSE)</f>
        <v>Libramiento 0206-01-01-0010-6917</v>
      </c>
      <c r="L607" s="49" t="str">
        <f>VLOOKUP(D607,[1]Sheet1!$A$2:$S$4000,5,FALSE)</f>
        <v>PAGO A FAVOR DE BANCO AGRICOLA, CEDIDO POR CARLOS ANDRES MEDINA ABREU, ACTO NO. 359/17 D/F 19/12/2017. POR SUM. ALIM. ESC. JEE, CORRESP. AL MES OCTUBRE/2017, S/FACT. NCF00018. CARTAS COMPROMISO NO. 15702 OC 7079.</v>
      </c>
      <c r="M607" s="53">
        <f>VLOOKUP(D607,[1]Sheet1!$A$2:$S$4000,16,FALSE)</f>
        <v>52531.199999999997</v>
      </c>
    </row>
    <row r="608" spans="2:13" s="10" customFormat="1" ht="49.5" x14ac:dyDescent="0.2">
      <c r="B608" s="31">
        <v>593</v>
      </c>
      <c r="C608" s="37">
        <v>43199</v>
      </c>
      <c r="D608" s="44">
        <v>30315</v>
      </c>
      <c r="E608" s="11" t="s">
        <v>13</v>
      </c>
      <c r="F608" s="11">
        <v>0</v>
      </c>
      <c r="G608" s="11">
        <v>23901.599999999999</v>
      </c>
      <c r="H608" s="21">
        <f t="shared" si="9"/>
        <v>629066634.11999941</v>
      </c>
      <c r="J608" s="10">
        <f>VLOOKUP(D608,[1]Sheet1!$A$2:$R$4000,1,FALSE)</f>
        <v>30315</v>
      </c>
      <c r="K608" s="10" t="str">
        <f>VLOOKUP(D608,[1]Sheet1!$A$2:$R$4000,4,FALSE)</f>
        <v>Libramiento 0206-01-01-0010-6912</v>
      </c>
      <c r="L608" s="49" t="str">
        <f>VLOOKUP(D608,[1]Sheet1!$A$2:$S$4000,5,FALSE)</f>
        <v>PAGO A BANCO AGRICOLA, CEDIDO POR FLORENTINO ROSADO CUEVAS, MEDIANTE ACTO DE ALGUACIL NO. 962 D/F 07/11/17. POR SUM. ALIM. ESC. JEE,MES DE DICIEMBRE 2017, S/FT. NCF.: 00078, CARTAS COMP. NO. 00589, 00592, 00618, 00601, 00594, 00576 Y 00575, OC 6614</v>
      </c>
      <c r="M608" s="53">
        <f>VLOOKUP(D608,[1]Sheet1!$A$2:$S$4000,16,FALSE)</f>
        <v>98724</v>
      </c>
    </row>
    <row r="609" spans="2:13" s="10" customFormat="1" ht="49.5" x14ac:dyDescent="0.2">
      <c r="B609" s="31">
        <v>594</v>
      </c>
      <c r="C609" s="37">
        <v>43199</v>
      </c>
      <c r="D609" s="44">
        <v>30315</v>
      </c>
      <c r="E609" s="11" t="s">
        <v>13</v>
      </c>
      <c r="F609" s="11">
        <v>0</v>
      </c>
      <c r="G609" s="11">
        <v>98724</v>
      </c>
      <c r="H609" s="21">
        <f t="shared" si="9"/>
        <v>628967910.11999941</v>
      </c>
      <c r="J609" s="10">
        <f>VLOOKUP(D609,[1]Sheet1!$A$2:$R$4000,1,FALSE)</f>
        <v>30315</v>
      </c>
      <c r="K609" s="10" t="str">
        <f>VLOOKUP(D609,[1]Sheet1!$A$2:$R$4000,4,FALSE)</f>
        <v>Libramiento 0206-01-01-0010-6912</v>
      </c>
      <c r="L609" s="49" t="str">
        <f>VLOOKUP(D609,[1]Sheet1!$A$2:$S$4000,5,FALSE)</f>
        <v>PAGO A BANCO AGRICOLA, CEDIDO POR FLORENTINO ROSADO CUEVAS, MEDIANTE ACTO DE ALGUACIL NO. 962 D/F 07/11/17. POR SUM. ALIM. ESC. JEE,MES DE DICIEMBRE 2017, S/FT. NCF.: 00078, CARTAS COMP. NO. 00589, 00592, 00618, 00601, 00594, 00576 Y 00575, OC 6614</v>
      </c>
      <c r="M609" s="53">
        <f>VLOOKUP(D609,[1]Sheet1!$A$2:$S$4000,16,FALSE)</f>
        <v>98724</v>
      </c>
    </row>
    <row r="610" spans="2:13" s="10" customFormat="1" ht="49.5" x14ac:dyDescent="0.2">
      <c r="B610" s="31">
        <v>595</v>
      </c>
      <c r="C610" s="37">
        <v>43199</v>
      </c>
      <c r="D610" s="44">
        <v>30314</v>
      </c>
      <c r="E610" s="11" t="s">
        <v>13</v>
      </c>
      <c r="F610" s="11">
        <v>0</v>
      </c>
      <c r="G610" s="11">
        <v>154753.20000000001</v>
      </c>
      <c r="H610" s="21">
        <f t="shared" si="9"/>
        <v>628813156.91999936</v>
      </c>
      <c r="J610" s="10">
        <f>VLOOKUP(D610,[1]Sheet1!$A$2:$R$4000,1,FALSE)</f>
        <v>30314</v>
      </c>
      <c r="K610" s="10" t="str">
        <f>VLOOKUP(D610,[1]Sheet1!$A$2:$R$4000,4,FALSE)</f>
        <v>Libramiento 0206-01-01-0010-6909</v>
      </c>
      <c r="L610" s="49" t="str">
        <f>VLOOKUP(D610,[1]Sheet1!$A$2:$S$4000,5,FALSE)</f>
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</c>
      <c r="M610" s="53">
        <f>VLOOKUP(D610,[1]Sheet1!$A$2:$S$4000,16,FALSE)</f>
        <v>121111.2</v>
      </c>
    </row>
    <row r="611" spans="2:13" s="10" customFormat="1" ht="49.5" x14ac:dyDescent="0.2">
      <c r="B611" s="31">
        <v>596</v>
      </c>
      <c r="C611" s="37">
        <v>43199</v>
      </c>
      <c r="D611" s="44">
        <v>30314</v>
      </c>
      <c r="E611" s="11" t="s">
        <v>13</v>
      </c>
      <c r="F611" s="11">
        <v>0</v>
      </c>
      <c r="G611" s="11">
        <v>639198</v>
      </c>
      <c r="H611" s="21">
        <f t="shared" si="9"/>
        <v>628173958.91999936</v>
      </c>
      <c r="J611" s="10">
        <f>VLOOKUP(D611,[1]Sheet1!$A$2:$R$4000,1,FALSE)</f>
        <v>30314</v>
      </c>
      <c r="K611" s="10" t="str">
        <f>VLOOKUP(D611,[1]Sheet1!$A$2:$R$4000,4,FALSE)</f>
        <v>Libramiento 0206-01-01-0010-6909</v>
      </c>
      <c r="L611" s="49" t="str">
        <f>VLOOKUP(D611,[1]Sheet1!$A$2:$S$4000,5,FALSE)</f>
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</c>
      <c r="M611" s="53">
        <f>VLOOKUP(D611,[1]Sheet1!$A$2:$S$4000,16,FALSE)</f>
        <v>121111.2</v>
      </c>
    </row>
    <row r="612" spans="2:13" s="10" customFormat="1" ht="49.5" x14ac:dyDescent="0.2">
      <c r="B612" s="31">
        <v>597</v>
      </c>
      <c r="C612" s="37">
        <v>43199</v>
      </c>
      <c r="D612" s="44">
        <v>30313</v>
      </c>
      <c r="E612" s="11" t="s">
        <v>13</v>
      </c>
      <c r="F612" s="11">
        <v>0</v>
      </c>
      <c r="G612" s="11">
        <v>20488</v>
      </c>
      <c r="H612" s="21">
        <f t="shared" si="9"/>
        <v>628153470.91999936</v>
      </c>
      <c r="J612" s="10">
        <f>VLOOKUP(D612,[1]Sheet1!$A$2:$R$4000,1,FALSE)</f>
        <v>30313</v>
      </c>
      <c r="K612" s="10" t="str">
        <f>VLOOKUP(D612,[1]Sheet1!$A$2:$R$4000,4,FALSE)</f>
        <v>Libramiento 0206-01-01-0010-6904</v>
      </c>
      <c r="L612" s="49" t="str">
        <f>VLOOKUP(D612,[1]Sheet1!$A$2:$S$4000,5,FALSE)</f>
        <v>PAGO A FAVOR DE BANCO AGRICOLA, CEDIDO POR MACEBOLD, SRL, MEDIANTE ACTO DE ALGUACIL NO.462/17 D/F 27/09/2017. POR SUM. ALIM. ESC. JEE, CORRESP. AL MES DE DICIEMBRE 2017, SEGUN FACT. NCF.: 00028, CARTAS COMPROMISO NO. 00018, OC 6176.</v>
      </c>
      <c r="M612" s="53">
        <f>VLOOKUP(D612,[1]Sheet1!$A$2:$S$4000,16,FALSE)</f>
        <v>20488</v>
      </c>
    </row>
    <row r="613" spans="2:13" s="10" customFormat="1" ht="49.5" x14ac:dyDescent="0.2">
      <c r="B613" s="31">
        <v>598</v>
      </c>
      <c r="C613" s="37">
        <v>43199</v>
      </c>
      <c r="D613" s="44">
        <v>30313</v>
      </c>
      <c r="E613" s="11" t="s">
        <v>13</v>
      </c>
      <c r="F613" s="11">
        <v>0</v>
      </c>
      <c r="G613" s="11">
        <v>463028.8</v>
      </c>
      <c r="H613" s="21">
        <f t="shared" si="9"/>
        <v>627690442.11999941</v>
      </c>
      <c r="J613" s="10">
        <f>VLOOKUP(D613,[1]Sheet1!$A$2:$R$4000,1,FALSE)</f>
        <v>30313</v>
      </c>
      <c r="K613" s="10" t="str">
        <f>VLOOKUP(D613,[1]Sheet1!$A$2:$R$4000,4,FALSE)</f>
        <v>Libramiento 0206-01-01-0010-6904</v>
      </c>
      <c r="L613" s="49" t="str">
        <f>VLOOKUP(D613,[1]Sheet1!$A$2:$S$4000,5,FALSE)</f>
        <v>PAGO A FAVOR DE BANCO AGRICOLA, CEDIDO POR MACEBOLD, SRL, MEDIANTE ACTO DE ALGUACIL NO.462/17 D/F 27/09/2017. POR SUM. ALIM. ESC. JEE, CORRESP. AL MES DE DICIEMBRE 2017, SEGUN FACT. NCF.: 00028, CARTAS COMPROMISO NO. 00018, OC 6176.</v>
      </c>
      <c r="M613" s="53">
        <f>VLOOKUP(D613,[1]Sheet1!$A$2:$S$4000,16,FALSE)</f>
        <v>20488</v>
      </c>
    </row>
    <row r="614" spans="2:13" s="10" customFormat="1" ht="33" x14ac:dyDescent="0.2">
      <c r="B614" s="31">
        <v>599</v>
      </c>
      <c r="C614" s="37">
        <v>43199</v>
      </c>
      <c r="D614" s="44">
        <v>30312</v>
      </c>
      <c r="E614" s="11" t="s">
        <v>13</v>
      </c>
      <c r="F614" s="11">
        <v>0</v>
      </c>
      <c r="G614" s="11">
        <v>97474</v>
      </c>
      <c r="H614" s="21">
        <f t="shared" si="9"/>
        <v>627592968.11999941</v>
      </c>
      <c r="J614" s="10">
        <f>VLOOKUP(D614,[1]Sheet1!$A$2:$R$4000,1,FALSE)</f>
        <v>30312</v>
      </c>
      <c r="K614" s="10" t="str">
        <f>VLOOKUP(D614,[1]Sheet1!$A$2:$R$4000,4,FALSE)</f>
        <v>Libramiento 0206-01-01-0010-6893</v>
      </c>
      <c r="L614" s="49" t="str">
        <f>VLOOKUP(D614,[1]Sheet1!$A$2:$S$4000,5,FALSE)</f>
        <v>PAGO SUM. ALIM. ESC.JEE. CORRESP. AL MES DE DICIEMBRE 2017, SEGUN FACT. NCF.: 00073, CARTA COMPROMISO NO. 00393, 00205, OC 5948.</v>
      </c>
      <c r="M614" s="53">
        <f>VLOOKUP(D614,[1]Sheet1!$A$2:$S$4000,16,FALSE)</f>
        <v>76284</v>
      </c>
    </row>
    <row r="615" spans="2:13" s="10" customFormat="1" ht="33" x14ac:dyDescent="0.2">
      <c r="B615" s="31">
        <v>600</v>
      </c>
      <c r="C615" s="37">
        <v>43199</v>
      </c>
      <c r="D615" s="44">
        <v>30312</v>
      </c>
      <c r="E615" s="11" t="s">
        <v>13</v>
      </c>
      <c r="F615" s="11">
        <v>0</v>
      </c>
      <c r="G615" s="11">
        <v>402610</v>
      </c>
      <c r="H615" s="21">
        <f t="shared" si="9"/>
        <v>627190358.11999941</v>
      </c>
      <c r="J615" s="10">
        <f>VLOOKUP(D615,[1]Sheet1!$A$2:$R$4000,1,FALSE)</f>
        <v>30312</v>
      </c>
      <c r="K615" s="10" t="str">
        <f>VLOOKUP(D615,[1]Sheet1!$A$2:$R$4000,4,FALSE)</f>
        <v>Libramiento 0206-01-01-0010-6893</v>
      </c>
      <c r="L615" s="49" t="str">
        <f>VLOOKUP(D615,[1]Sheet1!$A$2:$S$4000,5,FALSE)</f>
        <v>PAGO SUM. ALIM. ESC.JEE. CORRESP. AL MES DE DICIEMBRE 2017, SEGUN FACT. NCF.: 00073, CARTA COMPROMISO NO. 00393, 00205, OC 5948.</v>
      </c>
      <c r="M615" s="53">
        <f>VLOOKUP(D615,[1]Sheet1!$A$2:$S$4000,16,FALSE)</f>
        <v>76284</v>
      </c>
    </row>
    <row r="616" spans="2:13" s="10" customFormat="1" ht="49.5" x14ac:dyDescent="0.2">
      <c r="B616" s="31">
        <v>601</v>
      </c>
      <c r="C616" s="37">
        <v>43199</v>
      </c>
      <c r="D616" s="44">
        <v>30311</v>
      </c>
      <c r="E616" s="11" t="s">
        <v>13</v>
      </c>
      <c r="F616" s="11">
        <v>0</v>
      </c>
      <c r="G616" s="11">
        <v>127125.6</v>
      </c>
      <c r="H616" s="21">
        <f t="shared" si="9"/>
        <v>627063232.51999938</v>
      </c>
      <c r="J616" s="10">
        <f>VLOOKUP(D616,[1]Sheet1!$A$2:$R$4000,1,FALSE)</f>
        <v>30311</v>
      </c>
      <c r="K616" s="10" t="str">
        <f>VLOOKUP(D616,[1]Sheet1!$A$2:$R$4000,4,FALSE)</f>
        <v>Libramiento 0206-01-01-0010-6890</v>
      </c>
      <c r="L616" s="49" t="str">
        <f>VLOOKUP(D616,[1]Sheet1!$A$2:$S$4000,5,FALSE)</f>
        <v>PAGO A FAVOR DE BANCO AGRICOLA, CEDIDO POR ALEXANDER HEREDIA LANTIGUA, ACTO No. 1117 D/F 15/12/2017. POR SUM. ALIM. ESC. JEE. CORRESP. AL MES DE DICIEMBRE 2017, SEGUN FACT. NCF.: 00044, CARTA COMPROMISO NO. 04642, 04717, OC 6271.</v>
      </c>
      <c r="M616" s="53">
        <f>VLOOKUP(D616,[1]Sheet1!$A$2:$S$4000,16,FALSE)</f>
        <v>525084</v>
      </c>
    </row>
    <row r="617" spans="2:13" s="10" customFormat="1" ht="49.5" x14ac:dyDescent="0.2">
      <c r="B617" s="31">
        <v>602</v>
      </c>
      <c r="C617" s="37">
        <v>43199</v>
      </c>
      <c r="D617" s="44">
        <v>30311</v>
      </c>
      <c r="E617" s="11" t="s">
        <v>13</v>
      </c>
      <c r="F617" s="11">
        <v>0</v>
      </c>
      <c r="G617" s="11">
        <v>525084</v>
      </c>
      <c r="H617" s="21">
        <f t="shared" si="9"/>
        <v>626538148.51999938</v>
      </c>
      <c r="J617" s="10">
        <f>VLOOKUP(D617,[1]Sheet1!$A$2:$R$4000,1,FALSE)</f>
        <v>30311</v>
      </c>
      <c r="K617" s="10" t="str">
        <f>VLOOKUP(D617,[1]Sheet1!$A$2:$R$4000,4,FALSE)</f>
        <v>Libramiento 0206-01-01-0010-6890</v>
      </c>
      <c r="L617" s="49" t="str">
        <f>VLOOKUP(D617,[1]Sheet1!$A$2:$S$4000,5,FALSE)</f>
        <v>PAGO A FAVOR DE BANCO AGRICOLA, CEDIDO POR ALEXANDER HEREDIA LANTIGUA, ACTO No. 1117 D/F 15/12/2017. POR SUM. ALIM. ESC. JEE. CORRESP. AL MES DE DICIEMBRE 2017, SEGUN FACT. NCF.: 00044, CARTA COMPROMISO NO. 04642, 04717, OC 6271.</v>
      </c>
      <c r="M617" s="53">
        <f>VLOOKUP(D617,[1]Sheet1!$A$2:$S$4000,16,FALSE)</f>
        <v>525084</v>
      </c>
    </row>
    <row r="618" spans="2:13" s="10" customFormat="1" ht="49.5" x14ac:dyDescent="0.2">
      <c r="B618" s="31">
        <v>603</v>
      </c>
      <c r="C618" s="37">
        <v>43199</v>
      </c>
      <c r="D618" s="44">
        <v>30310</v>
      </c>
      <c r="E618" s="11" t="s">
        <v>13</v>
      </c>
      <c r="F618" s="11">
        <v>0</v>
      </c>
      <c r="G618" s="11">
        <v>414846.4</v>
      </c>
      <c r="H618" s="21">
        <f t="shared" si="9"/>
        <v>626123302.11999941</v>
      </c>
      <c r="J618" s="10">
        <f>VLOOKUP(D618,[1]Sheet1!$A$2:$R$4000,1,FALSE)</f>
        <v>30310</v>
      </c>
      <c r="K618" s="10" t="str">
        <f>VLOOKUP(D618,[1]Sheet1!$A$2:$R$4000,4,FALSE)</f>
        <v>Libramiento 0206-01-01-0010-6889</v>
      </c>
      <c r="L618" s="49" t="str">
        <f>VLOOKUP(D618,[1]Sheet1!$A$2:$S$4000,5,FALSE)</f>
        <v>PAGO SUM. ALIM. ESC. JEE. CORRESP. A LOS MESES NOV. Y DIC. 2017, SEGUN FACT. NCF.: 00045 Y 00046, CARTA COMPROMISO NO. 04237, 04239, 04242, 04226, 04204, 08937, 04243, 04225, 04227, 04207, 08939, 04203, 08935, OC 5886</v>
      </c>
      <c r="M618" s="53">
        <f>VLOOKUP(D618,[1]Sheet1!$A$2:$S$4000,16,FALSE)</f>
        <v>324662.40000000002</v>
      </c>
    </row>
    <row r="619" spans="2:13" s="10" customFormat="1" ht="49.5" x14ac:dyDescent="0.2">
      <c r="B619" s="31">
        <v>604</v>
      </c>
      <c r="C619" s="37">
        <v>43199</v>
      </c>
      <c r="D619" s="44">
        <v>30310</v>
      </c>
      <c r="E619" s="11" t="s">
        <v>13</v>
      </c>
      <c r="F619" s="11">
        <v>0</v>
      </c>
      <c r="G619" s="11">
        <v>1713496</v>
      </c>
      <c r="H619" s="21">
        <f t="shared" si="9"/>
        <v>624409806.11999941</v>
      </c>
      <c r="J619" s="10">
        <f>VLOOKUP(D619,[1]Sheet1!$A$2:$R$4000,1,FALSE)</f>
        <v>30310</v>
      </c>
      <c r="K619" s="10" t="str">
        <f>VLOOKUP(D619,[1]Sheet1!$A$2:$R$4000,4,FALSE)</f>
        <v>Libramiento 0206-01-01-0010-6889</v>
      </c>
      <c r="L619" s="49" t="str">
        <f>VLOOKUP(D619,[1]Sheet1!$A$2:$S$4000,5,FALSE)</f>
        <v>PAGO SUM. ALIM. ESC. JEE. CORRESP. A LOS MESES NOV. Y DIC. 2017, SEGUN FACT. NCF.: 00045 Y 00046, CARTA COMPROMISO NO. 04237, 04239, 04242, 04226, 04204, 08937, 04243, 04225, 04227, 04207, 08939, 04203, 08935, OC 5886</v>
      </c>
      <c r="M619" s="53">
        <f>VLOOKUP(D619,[1]Sheet1!$A$2:$S$4000,16,FALSE)</f>
        <v>324662.40000000002</v>
      </c>
    </row>
    <row r="620" spans="2:13" s="10" customFormat="1" ht="49.5" x14ac:dyDescent="0.2">
      <c r="B620" s="31">
        <v>605</v>
      </c>
      <c r="C620" s="37">
        <v>43199</v>
      </c>
      <c r="D620" s="44">
        <v>30309</v>
      </c>
      <c r="E620" s="11" t="s">
        <v>13</v>
      </c>
      <c r="F620" s="11">
        <v>0</v>
      </c>
      <c r="G620" s="11">
        <v>44748</v>
      </c>
      <c r="H620" s="21">
        <f t="shared" si="9"/>
        <v>624365058.11999941</v>
      </c>
      <c r="J620" s="10">
        <f>VLOOKUP(D620,[1]Sheet1!$A$2:$R$4000,1,FALSE)</f>
        <v>30309</v>
      </c>
      <c r="K620" s="10" t="str">
        <f>VLOOKUP(D620,[1]Sheet1!$A$2:$R$4000,4,FALSE)</f>
        <v>Libramiento 0206-01-01-0010-6885</v>
      </c>
      <c r="L620" s="49" t="str">
        <f>VLOOKUP(D620,[1]Sheet1!$A$2:$S$4000,5,FALSE)</f>
        <v>PAGO POR SUM. DE ALIM. ESC. JEE. CORRESP. A LOS MESES DE AGOSTO Y SEPTIEMBRE 2017, S/FACTS. 00111 Y 00113, NC 00001. CARTAS COMPROMISO 01211, 01215, 01257, 01232, 01266, 01218, 01209, 01217, 01214, 01212 Y 01235. OC 5787.</v>
      </c>
      <c r="M620" s="53">
        <f>VLOOKUP(D620,[1]Sheet1!$A$2:$S$4000,16,FALSE)</f>
        <v>44748</v>
      </c>
    </row>
    <row r="621" spans="2:13" s="10" customFormat="1" ht="49.5" x14ac:dyDescent="0.2">
      <c r="B621" s="31">
        <v>606</v>
      </c>
      <c r="C621" s="37">
        <v>43199</v>
      </c>
      <c r="D621" s="44">
        <v>30309</v>
      </c>
      <c r="E621" s="11" t="s">
        <v>13</v>
      </c>
      <c r="F621" s="11">
        <v>0</v>
      </c>
      <c r="G621" s="11">
        <v>1011304.8</v>
      </c>
      <c r="H621" s="21">
        <f t="shared" si="9"/>
        <v>623353753.31999946</v>
      </c>
      <c r="J621" s="10">
        <f>VLOOKUP(D621,[1]Sheet1!$A$2:$R$4000,1,FALSE)</f>
        <v>30309</v>
      </c>
      <c r="K621" s="10" t="str">
        <f>VLOOKUP(D621,[1]Sheet1!$A$2:$R$4000,4,FALSE)</f>
        <v>Libramiento 0206-01-01-0010-6885</v>
      </c>
      <c r="L621" s="49" t="str">
        <f>VLOOKUP(D621,[1]Sheet1!$A$2:$S$4000,5,FALSE)</f>
        <v>PAGO POR SUM. DE ALIM. ESC. JEE. CORRESP. A LOS MESES DE AGOSTO Y SEPTIEMBRE 2017, S/FACTS. 00111 Y 00113, NC 00001. CARTAS COMPROMISO 01211, 01215, 01257, 01232, 01266, 01218, 01209, 01217, 01214, 01212 Y 01235. OC 5787.</v>
      </c>
      <c r="M621" s="53">
        <f>VLOOKUP(D621,[1]Sheet1!$A$2:$S$4000,16,FALSE)</f>
        <v>44748</v>
      </c>
    </row>
    <row r="622" spans="2:13" s="10" customFormat="1" ht="49.5" x14ac:dyDescent="0.2">
      <c r="B622" s="31">
        <v>607</v>
      </c>
      <c r="C622" s="37">
        <v>43199</v>
      </c>
      <c r="D622" s="44">
        <v>30308</v>
      </c>
      <c r="E622" s="11" t="s">
        <v>13</v>
      </c>
      <c r="F622" s="11">
        <v>0</v>
      </c>
      <c r="G622" s="11">
        <v>139950.39999999999</v>
      </c>
      <c r="H622" s="21">
        <f t="shared" si="9"/>
        <v>623213802.91999948</v>
      </c>
      <c r="J622" s="10">
        <f>VLOOKUP(D622,[1]Sheet1!$A$2:$R$4000,1,FALSE)</f>
        <v>30308</v>
      </c>
      <c r="K622" s="10" t="str">
        <f>VLOOKUP(D622,[1]Sheet1!$A$2:$R$4000,4,FALSE)</f>
        <v>Libramiento 0206-01-01-0010-6879</v>
      </c>
      <c r="L622" s="49" t="str">
        <f>VLOOKUP(D622,[1]Sheet1!$A$2:$S$4000,5,FALSE)</f>
        <v>PAGO A PARALLAX FACTORING, CEDIDO POR MARIA ROSA SANDOVAL RODRIGUEZ, S/ACTO No.1060/18 D/F 05/02/18 Y 1784/18 D/F 02/03/18. POR SUM. ALIM. ESC. JEE. MESES DE DICIEMBRE 2017 Y ENERO 2018, S/FACT.: 00018 Y 00019, CARTAS COMPR. 02304, 02265, OC 6073.</v>
      </c>
      <c r="M622" s="53">
        <f>VLOOKUP(D622,[1]Sheet1!$A$2:$S$4000,16,FALSE)</f>
        <v>578056</v>
      </c>
    </row>
    <row r="623" spans="2:13" s="10" customFormat="1" ht="49.5" x14ac:dyDescent="0.2">
      <c r="B623" s="31">
        <v>608</v>
      </c>
      <c r="C623" s="37">
        <v>43199</v>
      </c>
      <c r="D623" s="44">
        <v>30308</v>
      </c>
      <c r="E623" s="11" t="s">
        <v>13</v>
      </c>
      <c r="F623" s="11">
        <v>0</v>
      </c>
      <c r="G623" s="11">
        <v>578056</v>
      </c>
      <c r="H623" s="21">
        <f t="shared" si="9"/>
        <v>622635746.91999948</v>
      </c>
      <c r="J623" s="10">
        <f>VLOOKUP(D623,[1]Sheet1!$A$2:$R$4000,1,FALSE)</f>
        <v>30308</v>
      </c>
      <c r="K623" s="10" t="str">
        <f>VLOOKUP(D623,[1]Sheet1!$A$2:$R$4000,4,FALSE)</f>
        <v>Libramiento 0206-01-01-0010-6879</v>
      </c>
      <c r="L623" s="49" t="str">
        <f>VLOOKUP(D623,[1]Sheet1!$A$2:$S$4000,5,FALSE)</f>
        <v>PAGO A PARALLAX FACTORING, CEDIDO POR MARIA ROSA SANDOVAL RODRIGUEZ, S/ACTO No.1060/18 D/F 05/02/18 Y 1784/18 D/F 02/03/18. POR SUM. ALIM. ESC. JEE. MESES DE DICIEMBRE 2017 Y ENERO 2018, S/FACT.: 00018 Y 00019, CARTAS COMPR. 02304, 02265, OC 6073.</v>
      </c>
      <c r="M623" s="53">
        <f>VLOOKUP(D623,[1]Sheet1!$A$2:$S$4000,16,FALSE)</f>
        <v>578056</v>
      </c>
    </row>
    <row r="624" spans="2:13" s="10" customFormat="1" ht="33" x14ac:dyDescent="0.2">
      <c r="B624" s="31">
        <v>609</v>
      </c>
      <c r="C624" s="37">
        <v>43199</v>
      </c>
      <c r="D624" s="44">
        <v>30307</v>
      </c>
      <c r="E624" s="11" t="s">
        <v>13</v>
      </c>
      <c r="F624" s="11">
        <v>0</v>
      </c>
      <c r="G624" s="11">
        <v>84704.4</v>
      </c>
      <c r="H624" s="21">
        <f t="shared" si="9"/>
        <v>622551042.5199995</v>
      </c>
      <c r="J624" s="10">
        <f>VLOOKUP(D624,[1]Sheet1!$A$2:$R$4000,1,FALSE)</f>
        <v>30307</v>
      </c>
      <c r="K624" s="10" t="str">
        <f>VLOOKUP(D624,[1]Sheet1!$A$2:$R$4000,4,FALSE)</f>
        <v>Libramiento 0206-01-01-0010-6858</v>
      </c>
      <c r="L624" s="49" t="str">
        <f>VLOOKUP(D624,[1]Sheet1!$A$2:$S$4000,5,FALSE)</f>
        <v>PAGO POR SUM. ALIM. ESC. JEE, CORRESP. AL MES DE DICIEMBRE 2017, SEGUN FACT. NCF.: 00063, CARTAS COMPROMISO NO. 03127, 03258, 07950, OC 5723</v>
      </c>
      <c r="M624" s="53">
        <f>VLOOKUP(D624,[1]Sheet1!$A$2:$S$4000,16,FALSE)</f>
        <v>18414</v>
      </c>
    </row>
    <row r="625" spans="2:13" s="10" customFormat="1" ht="33" x14ac:dyDescent="0.2">
      <c r="B625" s="31">
        <v>610</v>
      </c>
      <c r="C625" s="37">
        <v>43199</v>
      </c>
      <c r="D625" s="44">
        <v>30307</v>
      </c>
      <c r="E625" s="11" t="s">
        <v>13</v>
      </c>
      <c r="F625" s="11">
        <v>0</v>
      </c>
      <c r="G625" s="11">
        <v>349866</v>
      </c>
      <c r="H625" s="21">
        <f t="shared" si="9"/>
        <v>622201176.5199995</v>
      </c>
      <c r="J625" s="10">
        <f>VLOOKUP(D625,[1]Sheet1!$A$2:$R$4000,1,FALSE)</f>
        <v>30307</v>
      </c>
      <c r="K625" s="10" t="str">
        <f>VLOOKUP(D625,[1]Sheet1!$A$2:$R$4000,4,FALSE)</f>
        <v>Libramiento 0206-01-01-0010-6858</v>
      </c>
      <c r="L625" s="49" t="str">
        <f>VLOOKUP(D625,[1]Sheet1!$A$2:$S$4000,5,FALSE)</f>
        <v>PAGO POR SUM. ALIM. ESC. JEE, CORRESP. AL MES DE DICIEMBRE 2017, SEGUN FACT. NCF.: 00063, CARTAS COMPROMISO NO. 03127, 03258, 07950, OC 5723</v>
      </c>
      <c r="M625" s="53">
        <f>VLOOKUP(D625,[1]Sheet1!$A$2:$S$4000,16,FALSE)</f>
        <v>18414</v>
      </c>
    </row>
    <row r="626" spans="2:13" s="10" customFormat="1" ht="33" x14ac:dyDescent="0.2">
      <c r="B626" s="31">
        <v>611</v>
      </c>
      <c r="C626" s="37">
        <v>43199</v>
      </c>
      <c r="D626" s="44">
        <v>30305</v>
      </c>
      <c r="E626" s="11" t="s">
        <v>13</v>
      </c>
      <c r="F626" s="11">
        <v>0</v>
      </c>
      <c r="G626" s="11">
        <v>33040</v>
      </c>
      <c r="H626" s="21">
        <f t="shared" si="9"/>
        <v>622168136.5199995</v>
      </c>
      <c r="J626" s="10">
        <f>VLOOKUP(D626,[1]Sheet1!$A$2:$R$4000,1,FALSE)</f>
        <v>30305</v>
      </c>
      <c r="K626" s="10" t="str">
        <f>VLOOKUP(D626,[1]Sheet1!$A$2:$R$4000,4,FALSE)</f>
        <v>Libramiento 0206-01-01-0010-6851</v>
      </c>
      <c r="L626" s="49" t="str">
        <f>VLOOKUP(D626,[1]Sheet1!$A$2:$S$4000,5,FALSE)</f>
        <v>PAGO SUM. ALIM. ESC.JEE. CORRESP. AL MES DE DICIEMBRE 2017, SEGUN FACT. NCF.: 00053, CARTA COMPROMISO NO. 05150, OC 6689.</v>
      </c>
      <c r="M626" s="53">
        <f>VLOOKUP(D626,[1]Sheet1!$A$2:$S$4000,16,FALSE)</f>
        <v>746704</v>
      </c>
    </row>
    <row r="627" spans="2:13" s="10" customFormat="1" ht="33" x14ac:dyDescent="0.2">
      <c r="B627" s="31">
        <v>612</v>
      </c>
      <c r="C627" s="37">
        <v>43199</v>
      </c>
      <c r="D627" s="44">
        <v>30305</v>
      </c>
      <c r="E627" s="11" t="s">
        <v>13</v>
      </c>
      <c r="F627" s="11">
        <v>0</v>
      </c>
      <c r="G627" s="11">
        <v>746704</v>
      </c>
      <c r="H627" s="21">
        <f t="shared" si="9"/>
        <v>621421432.5199995</v>
      </c>
      <c r="J627" s="10">
        <f>VLOOKUP(D627,[1]Sheet1!$A$2:$R$4000,1,FALSE)</f>
        <v>30305</v>
      </c>
      <c r="K627" s="10" t="str">
        <f>VLOOKUP(D627,[1]Sheet1!$A$2:$R$4000,4,FALSE)</f>
        <v>Libramiento 0206-01-01-0010-6851</v>
      </c>
      <c r="L627" s="49" t="str">
        <f>VLOOKUP(D627,[1]Sheet1!$A$2:$S$4000,5,FALSE)</f>
        <v>PAGO SUM. ALIM. ESC.JEE. CORRESP. AL MES DE DICIEMBRE 2017, SEGUN FACT. NCF.: 00053, CARTA COMPROMISO NO. 05150, OC 6689.</v>
      </c>
      <c r="M627" s="53">
        <f>VLOOKUP(D627,[1]Sheet1!$A$2:$S$4000,16,FALSE)</f>
        <v>746704</v>
      </c>
    </row>
    <row r="628" spans="2:13" s="10" customFormat="1" ht="49.5" x14ac:dyDescent="0.2">
      <c r="B628" s="31">
        <v>613</v>
      </c>
      <c r="C628" s="37">
        <v>43199</v>
      </c>
      <c r="D628" s="44">
        <v>30304</v>
      </c>
      <c r="E628" s="11" t="s">
        <v>13</v>
      </c>
      <c r="F628" s="11">
        <v>0</v>
      </c>
      <c r="G628" s="11">
        <v>145074.79999999999</v>
      </c>
      <c r="H628" s="21">
        <f t="shared" si="9"/>
        <v>621276357.71999955</v>
      </c>
      <c r="J628" s="10">
        <f>VLOOKUP(D628,[1]Sheet1!$A$2:$R$4000,1,FALSE)</f>
        <v>30304</v>
      </c>
      <c r="K628" s="10" t="str">
        <f>VLOOKUP(D628,[1]Sheet1!$A$2:$R$4000,4,FALSE)</f>
        <v>Libramiento 0206-01-01-0010-6850</v>
      </c>
      <c r="L628" s="49" t="str">
        <f>VLOOKUP(D628,[1]Sheet1!$A$2:$S$4000,5,FALSE)</f>
        <v>PAGO A FAVOR DE PARALLAX FACTORING, CEDIDO POR FEDERICO DE LA ROSA VILLEGAS, MEDIANTE ACTO 1062, D/F. 05/02/2018, POR SUM. ALIM. ESC. JEE CORRESP. A DIC./2017, SEGUN FACT. NCF: 03623, CARTAS COMPROMISO 05444, OC. 6022</v>
      </c>
      <c r="M628" s="53">
        <f>VLOOKUP(D628,[1]Sheet1!$A$2:$S$4000,16,FALSE)</f>
        <v>113536.8</v>
      </c>
    </row>
    <row r="629" spans="2:13" s="10" customFormat="1" ht="49.5" x14ac:dyDescent="0.2">
      <c r="B629" s="31">
        <v>614</v>
      </c>
      <c r="C629" s="37">
        <v>43199</v>
      </c>
      <c r="D629" s="44">
        <v>30304</v>
      </c>
      <c r="E629" s="11" t="s">
        <v>13</v>
      </c>
      <c r="F629" s="11">
        <v>0</v>
      </c>
      <c r="G629" s="11">
        <v>599222</v>
      </c>
      <c r="H629" s="21">
        <f t="shared" si="9"/>
        <v>620677135.71999955</v>
      </c>
      <c r="J629" s="10">
        <f>VLOOKUP(D629,[1]Sheet1!$A$2:$R$4000,1,FALSE)</f>
        <v>30304</v>
      </c>
      <c r="K629" s="10" t="str">
        <f>VLOOKUP(D629,[1]Sheet1!$A$2:$R$4000,4,FALSE)</f>
        <v>Libramiento 0206-01-01-0010-6850</v>
      </c>
      <c r="L629" s="49" t="str">
        <f>VLOOKUP(D629,[1]Sheet1!$A$2:$S$4000,5,FALSE)</f>
        <v>PAGO A FAVOR DE PARALLAX FACTORING, CEDIDO POR FEDERICO DE LA ROSA VILLEGAS, MEDIANTE ACTO 1062, D/F. 05/02/2018, POR SUM. ALIM. ESC. JEE CORRESP. A DIC./2017, SEGUN FACT. NCF: 03623, CARTAS COMPROMISO 05444, OC. 6022</v>
      </c>
      <c r="M629" s="53">
        <f>VLOOKUP(D629,[1]Sheet1!$A$2:$S$4000,16,FALSE)</f>
        <v>113536.8</v>
      </c>
    </row>
    <row r="630" spans="2:13" s="10" customFormat="1" ht="49.5" x14ac:dyDescent="0.2">
      <c r="B630" s="31">
        <v>615</v>
      </c>
      <c r="C630" s="37">
        <v>43199</v>
      </c>
      <c r="D630" s="44">
        <v>30303</v>
      </c>
      <c r="E630" s="11" t="s">
        <v>13</v>
      </c>
      <c r="F630" s="11">
        <v>0</v>
      </c>
      <c r="G630" s="11">
        <v>174432</v>
      </c>
      <c r="H630" s="21">
        <f t="shared" si="9"/>
        <v>620502703.71999955</v>
      </c>
      <c r="J630" s="10">
        <f>VLOOKUP(D630,[1]Sheet1!$A$2:$R$4000,1,FALSE)</f>
        <v>30303</v>
      </c>
      <c r="K630" s="10" t="str">
        <f>VLOOKUP(D630,[1]Sheet1!$A$2:$R$4000,4,FALSE)</f>
        <v>Libramiento 0206-01-01-0010-6802</v>
      </c>
      <c r="L630" s="49" t="str">
        <f>VLOOKUP(D630,[1]Sheet1!$A$2:$S$4000,5,FALSE)</f>
        <v>PAGO A FAVOR DE BANCO AGRICOLA, CEDIDO POR MARIA MONTERO MARTINEZ, MEDIANTE ACTO DE ALGUACIL NO.766 D/F 28/09/2017. POR SUM. ALIM. ESC. JEE, CORRESP. AL MES DE DICIEMBRE 2017, SEGUN FACT. NCF.: 00009, CARTAS COMPROMISO NO. 15536, OC 6034</v>
      </c>
      <c r="M630" s="53">
        <f>VLOOKUP(D630,[1]Sheet1!$A$2:$S$4000,16,FALSE)</f>
        <v>720480</v>
      </c>
    </row>
    <row r="631" spans="2:13" s="10" customFormat="1" ht="49.5" x14ac:dyDescent="0.2">
      <c r="B631" s="31">
        <v>616</v>
      </c>
      <c r="C631" s="37">
        <v>43199</v>
      </c>
      <c r="D631" s="44">
        <v>30303</v>
      </c>
      <c r="E631" s="11" t="s">
        <v>13</v>
      </c>
      <c r="F631" s="11">
        <v>0</v>
      </c>
      <c r="G631" s="11">
        <v>720480</v>
      </c>
      <c r="H631" s="21">
        <f t="shared" si="9"/>
        <v>619782223.71999955</v>
      </c>
      <c r="J631" s="10">
        <f>VLOOKUP(D631,[1]Sheet1!$A$2:$R$4000,1,FALSE)</f>
        <v>30303</v>
      </c>
      <c r="K631" s="10" t="str">
        <f>VLOOKUP(D631,[1]Sheet1!$A$2:$R$4000,4,FALSE)</f>
        <v>Libramiento 0206-01-01-0010-6802</v>
      </c>
      <c r="L631" s="49" t="str">
        <f>VLOOKUP(D631,[1]Sheet1!$A$2:$S$4000,5,FALSE)</f>
        <v>PAGO A FAVOR DE BANCO AGRICOLA, CEDIDO POR MARIA MONTERO MARTINEZ, MEDIANTE ACTO DE ALGUACIL NO.766 D/F 28/09/2017. POR SUM. ALIM. ESC. JEE, CORRESP. AL MES DE DICIEMBRE 2017, SEGUN FACT. NCF.: 00009, CARTAS COMPROMISO NO. 15536, OC 6034</v>
      </c>
      <c r="M631" s="53">
        <f>VLOOKUP(D631,[1]Sheet1!$A$2:$S$4000,16,FALSE)</f>
        <v>720480</v>
      </c>
    </row>
    <row r="632" spans="2:13" s="10" customFormat="1" ht="49.5" x14ac:dyDescent="0.2">
      <c r="B632" s="31">
        <v>617</v>
      </c>
      <c r="C632" s="37">
        <v>43199</v>
      </c>
      <c r="D632" s="44">
        <v>30302</v>
      </c>
      <c r="E632" s="11" t="s">
        <v>13</v>
      </c>
      <c r="F632" s="11">
        <v>0</v>
      </c>
      <c r="G632" s="11">
        <v>322726.8</v>
      </c>
      <c r="H632" s="21">
        <f t="shared" si="9"/>
        <v>619459496.9199996</v>
      </c>
      <c r="J632" s="10">
        <f>VLOOKUP(D632,[1]Sheet1!$A$2:$R$4000,1,FALSE)</f>
        <v>30302</v>
      </c>
      <c r="K632" s="10" t="str">
        <f>VLOOKUP(D632,[1]Sheet1!$A$2:$R$4000,4,FALSE)</f>
        <v>Libramiento 0206-01-01-0010-6782</v>
      </c>
      <c r="L632" s="49" t="str">
        <f>VLOOKUP(D632,[1]Sheet1!$A$2:$S$4000,5,FALSE)</f>
        <v>PAGO SUM. ALIM. ESC. JEE. CORRESP. A LOS MESES DE DICIEMBRE 2017 Y ENERO 2018, S/FACT. NCF.: 50760 Y 50761, CARTA COMPROMISO NO. 03461, 03465, 03464, 03479, 03468, 03469, 03470, 03471, 08206, 03483, 03462, 03473, 03459, 03478, OC 6804 Y 5699</v>
      </c>
      <c r="M632" s="53">
        <f>VLOOKUP(D632,[1]Sheet1!$A$2:$S$4000,16,FALSE)</f>
        <v>1333002</v>
      </c>
    </row>
    <row r="633" spans="2:13" s="10" customFormat="1" ht="49.5" x14ac:dyDescent="0.2">
      <c r="B633" s="31">
        <v>618</v>
      </c>
      <c r="C633" s="37">
        <v>43199</v>
      </c>
      <c r="D633" s="44">
        <v>30302</v>
      </c>
      <c r="E633" s="11" t="s">
        <v>13</v>
      </c>
      <c r="F633" s="11">
        <v>0</v>
      </c>
      <c r="G633" s="11">
        <v>1333002</v>
      </c>
      <c r="H633" s="21">
        <f t="shared" si="9"/>
        <v>618126494.9199996</v>
      </c>
      <c r="J633" s="10">
        <f>VLOOKUP(D633,[1]Sheet1!$A$2:$R$4000,1,FALSE)</f>
        <v>30302</v>
      </c>
      <c r="K633" s="10" t="str">
        <f>VLOOKUP(D633,[1]Sheet1!$A$2:$R$4000,4,FALSE)</f>
        <v>Libramiento 0206-01-01-0010-6782</v>
      </c>
      <c r="L633" s="49" t="str">
        <f>VLOOKUP(D633,[1]Sheet1!$A$2:$S$4000,5,FALSE)</f>
        <v>PAGO SUM. ALIM. ESC. JEE. CORRESP. A LOS MESES DE DICIEMBRE 2017 Y ENERO 2018, S/FACT. NCF.: 50760 Y 50761, CARTA COMPROMISO NO. 03461, 03465, 03464, 03479, 03468, 03469, 03470, 03471, 08206, 03483, 03462, 03473, 03459, 03478, OC 6804 Y 5699</v>
      </c>
      <c r="M633" s="53">
        <f>VLOOKUP(D633,[1]Sheet1!$A$2:$S$4000,16,FALSE)</f>
        <v>1333002</v>
      </c>
    </row>
    <row r="634" spans="2:13" s="10" customFormat="1" ht="49.5" x14ac:dyDescent="0.2">
      <c r="B634" s="31">
        <v>619</v>
      </c>
      <c r="C634" s="37">
        <v>43199</v>
      </c>
      <c r="D634" s="44">
        <v>30288</v>
      </c>
      <c r="E634" s="11" t="s">
        <v>13</v>
      </c>
      <c r="F634" s="11">
        <v>0</v>
      </c>
      <c r="G634" s="11">
        <v>78970.67</v>
      </c>
      <c r="H634" s="21">
        <f t="shared" si="9"/>
        <v>618047524.24999964</v>
      </c>
      <c r="J634" s="10">
        <f>VLOOKUP(D634,[1]Sheet1!$A$2:$R$4000,1,FALSE)</f>
        <v>30288</v>
      </c>
      <c r="K634" s="10" t="str">
        <f>VLOOKUP(D634,[1]Sheet1!$A$2:$R$4000,4,FALSE)</f>
        <v>Libramiento 0206-01-01-0010-6564</v>
      </c>
      <c r="L634" s="49" t="str">
        <f>VLOOKUP(D634,[1]Sheet1!$A$2:$S$4000,5,FALSE)</f>
        <v>PAGO POR SUM. DE ALIM. ESC. PAE REAL, CORRESP. AL MES DE AGOSTO, SEPT. Y OCT. 2017, SEGÚN FACT. No. 00539, 00497 Y 00535 Y NC 00119, 00120, 00123 Y 00130, CONTRATO NO. 247/17 Y OC 6250, MENOS ANTICIPO.</v>
      </c>
      <c r="M634" s="53">
        <f>VLOOKUP(D634,[1]Sheet1!$A$2:$S$4000,16,FALSE)</f>
        <v>1585698.89</v>
      </c>
    </row>
    <row r="635" spans="2:13" s="10" customFormat="1" ht="49.5" x14ac:dyDescent="0.2">
      <c r="B635" s="31">
        <v>620</v>
      </c>
      <c r="C635" s="37">
        <v>43199</v>
      </c>
      <c r="D635" s="44">
        <v>30288</v>
      </c>
      <c r="E635" s="11" t="s">
        <v>13</v>
      </c>
      <c r="F635" s="11">
        <v>0</v>
      </c>
      <c r="G635" s="11">
        <v>1585698.89</v>
      </c>
      <c r="H635" s="21">
        <f t="shared" si="9"/>
        <v>616461825.35999966</v>
      </c>
      <c r="J635" s="10">
        <f>VLOOKUP(D635,[1]Sheet1!$A$2:$R$4000,1,FALSE)</f>
        <v>30288</v>
      </c>
      <c r="K635" s="10" t="str">
        <f>VLOOKUP(D635,[1]Sheet1!$A$2:$R$4000,4,FALSE)</f>
        <v>Libramiento 0206-01-01-0010-6564</v>
      </c>
      <c r="L635" s="49" t="str">
        <f>VLOOKUP(D635,[1]Sheet1!$A$2:$S$4000,5,FALSE)</f>
        <v>PAGO POR SUM. DE ALIM. ESC. PAE REAL, CORRESP. AL MES DE AGOSTO, SEPT. Y OCT. 2017, SEGÚN FACT. No. 00539, 00497 Y 00535 Y NC 00119, 00120, 00123 Y 00130, CONTRATO NO. 247/17 Y OC 6250, MENOS ANTICIPO.</v>
      </c>
      <c r="M635" s="53">
        <f>VLOOKUP(D635,[1]Sheet1!$A$2:$S$4000,16,FALSE)</f>
        <v>1585698.89</v>
      </c>
    </row>
    <row r="636" spans="2:13" s="10" customFormat="1" ht="49.5" x14ac:dyDescent="0.2">
      <c r="B636" s="31">
        <v>621</v>
      </c>
      <c r="C636" s="37">
        <v>43199</v>
      </c>
      <c r="D636" s="44">
        <v>30355</v>
      </c>
      <c r="E636" s="11" t="s">
        <v>13</v>
      </c>
      <c r="F636" s="11">
        <v>0</v>
      </c>
      <c r="G636" s="11">
        <v>243616</v>
      </c>
      <c r="H636" s="21">
        <f t="shared" si="9"/>
        <v>616218209.35999966</v>
      </c>
      <c r="J636" s="10">
        <f>VLOOKUP(D636,[1]Sheet1!$A$2:$R$4000,1,FALSE)</f>
        <v>30355</v>
      </c>
      <c r="K636" s="10" t="str">
        <f>VLOOKUP(D636,[1]Sheet1!$A$2:$R$4000,4,FALSE)</f>
        <v>Libramiento 0206-01-01-0010-7192</v>
      </c>
      <c r="L636" s="49" t="str">
        <f>VLOOKUP(D636,[1]Sheet1!$A$2:$S$4000,5,FALSE)</f>
        <v>PAGO A PARALLAX FACTORING SA, CEDIDO POR ANDREINA CRUZ CORNIEL, S/ACTO NO.885 D/F 26/01/18, POR SUM. DE ALIM. ESC. JEE, MES DE NOV/2017, S/FACT. 00026. CARTAS COMP. 03815, 03718, 03659 Y 03663. OC 6153.</v>
      </c>
      <c r="M636" s="53">
        <f>VLOOKUP(D636,[1]Sheet1!$A$2:$S$4000,16,FALSE)</f>
        <v>1006240</v>
      </c>
    </row>
    <row r="637" spans="2:13" s="10" customFormat="1" ht="49.5" x14ac:dyDescent="0.2">
      <c r="B637" s="31">
        <v>622</v>
      </c>
      <c r="C637" s="37">
        <v>43199</v>
      </c>
      <c r="D637" s="44">
        <v>30355</v>
      </c>
      <c r="E637" s="11" t="s">
        <v>13</v>
      </c>
      <c r="F637" s="11">
        <v>0</v>
      </c>
      <c r="G637" s="11">
        <v>1006240</v>
      </c>
      <c r="H637" s="21">
        <f t="shared" si="9"/>
        <v>615211969.35999966</v>
      </c>
      <c r="J637" s="10">
        <f>VLOOKUP(D637,[1]Sheet1!$A$2:$R$4000,1,FALSE)</f>
        <v>30355</v>
      </c>
      <c r="K637" s="10" t="str">
        <f>VLOOKUP(D637,[1]Sheet1!$A$2:$R$4000,4,FALSE)</f>
        <v>Libramiento 0206-01-01-0010-7192</v>
      </c>
      <c r="L637" s="49" t="str">
        <f>VLOOKUP(D637,[1]Sheet1!$A$2:$S$4000,5,FALSE)</f>
        <v>PAGO A PARALLAX FACTORING SA, CEDIDO POR ANDREINA CRUZ CORNIEL, S/ACTO NO.885 D/F 26/01/18, POR SUM. DE ALIM. ESC. JEE, MES DE NOV/2017, S/FACT. 00026. CARTAS COMP. 03815, 03718, 03659 Y 03663. OC 6153.</v>
      </c>
      <c r="M637" s="53">
        <f>VLOOKUP(D637,[1]Sheet1!$A$2:$S$4000,16,FALSE)</f>
        <v>1006240</v>
      </c>
    </row>
    <row r="638" spans="2:13" s="10" customFormat="1" ht="33" x14ac:dyDescent="0.2">
      <c r="B638" s="31">
        <v>623</v>
      </c>
      <c r="C638" s="37">
        <v>43199</v>
      </c>
      <c r="D638" s="44">
        <v>30349</v>
      </c>
      <c r="E638" s="11" t="s">
        <v>13</v>
      </c>
      <c r="F638" s="11">
        <v>0</v>
      </c>
      <c r="G638" s="11">
        <v>86884</v>
      </c>
      <c r="H638" s="21">
        <f t="shared" si="9"/>
        <v>615125085.35999966</v>
      </c>
      <c r="J638" s="10">
        <f>VLOOKUP(D638,[1]Sheet1!$A$2:$R$4000,1,FALSE)</f>
        <v>30349</v>
      </c>
      <c r="K638" s="10" t="str">
        <f>VLOOKUP(D638,[1]Sheet1!$A$2:$R$4000,4,FALSE)</f>
        <v>Libramiento 0206-01-01-0010-7129</v>
      </c>
      <c r="L638" s="49" t="str">
        <f>VLOOKUP(D638,[1]Sheet1!$A$2:$S$4000,5,FALSE)</f>
        <v>PAGO SUM. ALIM. ESC. PROG. JEE. CORRESP. AL MES NOV. 2017, S/FACT. NCF: 00016, CARTA COMPROMISO NOS. 03561, 03565, 03627, 08305 Y 03621, OC. 5726</v>
      </c>
      <c r="M638" s="53">
        <f>VLOOKUP(D638,[1]Sheet1!$A$2:$S$4000,16,FALSE)</f>
        <v>1963578.4</v>
      </c>
    </row>
    <row r="639" spans="2:13" s="10" customFormat="1" ht="33" x14ac:dyDescent="0.2">
      <c r="B639" s="31">
        <v>624</v>
      </c>
      <c r="C639" s="37">
        <v>43199</v>
      </c>
      <c r="D639" s="44">
        <v>30349</v>
      </c>
      <c r="E639" s="11" t="s">
        <v>13</v>
      </c>
      <c r="F639" s="11">
        <v>0</v>
      </c>
      <c r="G639" s="11">
        <v>1963578.4</v>
      </c>
      <c r="H639" s="21">
        <f t="shared" si="9"/>
        <v>613161506.95999968</v>
      </c>
      <c r="J639" s="10">
        <f>VLOOKUP(D639,[1]Sheet1!$A$2:$R$4000,1,FALSE)</f>
        <v>30349</v>
      </c>
      <c r="K639" s="10" t="str">
        <f>VLOOKUP(D639,[1]Sheet1!$A$2:$R$4000,4,FALSE)</f>
        <v>Libramiento 0206-01-01-0010-7129</v>
      </c>
      <c r="L639" s="49" t="str">
        <f>VLOOKUP(D639,[1]Sheet1!$A$2:$S$4000,5,FALSE)</f>
        <v>PAGO SUM. ALIM. ESC. PROG. JEE. CORRESP. AL MES NOV. 2017, S/FACT. NCF: 00016, CARTA COMPROMISO NOS. 03561, 03565, 03627, 08305 Y 03621, OC. 5726</v>
      </c>
      <c r="M639" s="53">
        <f>VLOOKUP(D639,[1]Sheet1!$A$2:$S$4000,16,FALSE)</f>
        <v>1963578.4</v>
      </c>
    </row>
    <row r="640" spans="2:13" s="10" customFormat="1" ht="49.5" x14ac:dyDescent="0.2">
      <c r="B640" s="31">
        <v>625</v>
      </c>
      <c r="C640" s="37">
        <v>43199</v>
      </c>
      <c r="D640" s="44">
        <v>30306</v>
      </c>
      <c r="E640" s="11" t="s">
        <v>13</v>
      </c>
      <c r="F640" s="11">
        <v>0</v>
      </c>
      <c r="G640" s="11">
        <v>86213.2</v>
      </c>
      <c r="H640" s="21">
        <f t="shared" si="9"/>
        <v>613075293.75999963</v>
      </c>
      <c r="J640" s="10">
        <f>VLOOKUP(D640,[1]Sheet1!$A$2:$R$4000,1,FALSE)</f>
        <v>30306</v>
      </c>
      <c r="K640" s="10" t="str">
        <f>VLOOKUP(D640,[1]Sheet1!$A$2:$R$4000,4,FALSE)</f>
        <v>Libramiento 0206-01-01-0010-6853</v>
      </c>
      <c r="L640" s="49" t="str">
        <f>VLOOKUP(D640,[1]Sheet1!$A$2:$S$4000,5,FALSE)</f>
        <v>PAGO A FAVOR DE PARALLAX FACTORING SA, CEDIDO POR MILAGROS GARCIA VILORIA MEDIANTE ACTO NO.1778 D/F 02/03/18, SUM. DE ALIM. ESC. JEE. MES DE DICIEMBRE 2017, S/FACT. 00036. CARTAS COMPROMISO 3678,3722,3684,8464,3686,3689,3688,4897,3680,3800,3683, OC. 6172</v>
      </c>
      <c r="M640" s="53">
        <f>VLOOKUP(D640,[1]Sheet1!$A$2:$S$4000,16,FALSE)</f>
        <v>356098</v>
      </c>
    </row>
    <row r="641" spans="2:13" s="10" customFormat="1" ht="49.5" x14ac:dyDescent="0.2">
      <c r="B641" s="31">
        <v>626</v>
      </c>
      <c r="C641" s="37">
        <v>43199</v>
      </c>
      <c r="D641" s="44">
        <v>30306</v>
      </c>
      <c r="E641" s="11" t="s">
        <v>13</v>
      </c>
      <c r="F641" s="11">
        <v>0</v>
      </c>
      <c r="G641" s="11">
        <v>356098</v>
      </c>
      <c r="H641" s="21">
        <f t="shared" si="9"/>
        <v>612719195.75999963</v>
      </c>
      <c r="J641" s="10">
        <f>VLOOKUP(D641,[1]Sheet1!$A$2:$R$4000,1,FALSE)</f>
        <v>30306</v>
      </c>
      <c r="K641" s="10" t="str">
        <f>VLOOKUP(D641,[1]Sheet1!$A$2:$R$4000,4,FALSE)</f>
        <v>Libramiento 0206-01-01-0010-6853</v>
      </c>
      <c r="L641" s="49" t="str">
        <f>VLOOKUP(D641,[1]Sheet1!$A$2:$S$4000,5,FALSE)</f>
        <v>PAGO A FAVOR DE PARALLAX FACTORING SA, CEDIDO POR MILAGROS GARCIA VILORIA MEDIANTE ACTO NO.1778 D/F 02/03/18, SUM. DE ALIM. ESC. JEE. MES DE DICIEMBRE 2017, S/FACT. 00036. CARTAS COMPROMISO 3678,3722,3684,8464,3686,3689,3688,4897,3680,3800,3683, OC. 6172</v>
      </c>
      <c r="M641" s="53">
        <f>VLOOKUP(D641,[1]Sheet1!$A$2:$S$4000,16,FALSE)</f>
        <v>356098</v>
      </c>
    </row>
    <row r="642" spans="2:13" s="10" customFormat="1" ht="49.5" x14ac:dyDescent="0.2">
      <c r="B642" s="31">
        <v>627</v>
      </c>
      <c r="C642" s="37">
        <v>43199</v>
      </c>
      <c r="D642" s="44">
        <v>30289</v>
      </c>
      <c r="E642" s="11" t="s">
        <v>13</v>
      </c>
      <c r="F642" s="11">
        <v>0</v>
      </c>
      <c r="G642" s="11">
        <v>284942.40000000002</v>
      </c>
      <c r="H642" s="21">
        <f t="shared" si="9"/>
        <v>612434253.35999966</v>
      </c>
      <c r="J642" s="10">
        <f>VLOOKUP(D642,[1]Sheet1!$A$2:$R$4000,1,FALSE)</f>
        <v>30289</v>
      </c>
      <c r="K642" s="10" t="str">
        <f>VLOOKUP(D642,[1]Sheet1!$A$2:$R$4000,4,FALSE)</f>
        <v>Libramiento 0206-01-01-0010-6608</v>
      </c>
      <c r="L642" s="49" t="str">
        <f>VLOOKUP(D642,[1]Sheet1!$A$2:$S$4000,5,FALSE)</f>
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</c>
      <c r="M642" s="53">
        <f>VLOOKUP(D642,[1]Sheet1!$A$2:$S$4000,16,FALSE)</f>
        <v>1176936</v>
      </c>
    </row>
    <row r="643" spans="2:13" s="10" customFormat="1" ht="49.5" x14ac:dyDescent="0.2">
      <c r="B643" s="31">
        <v>628</v>
      </c>
      <c r="C643" s="37">
        <v>43199</v>
      </c>
      <c r="D643" s="44">
        <v>30289</v>
      </c>
      <c r="E643" s="11" t="s">
        <v>13</v>
      </c>
      <c r="F643" s="11">
        <v>0</v>
      </c>
      <c r="G643" s="11">
        <v>1176936</v>
      </c>
      <c r="H643" s="21">
        <f t="shared" si="9"/>
        <v>611257317.35999966</v>
      </c>
      <c r="J643" s="10">
        <f>VLOOKUP(D643,[1]Sheet1!$A$2:$R$4000,1,FALSE)</f>
        <v>30289</v>
      </c>
      <c r="K643" s="10" t="str">
        <f>VLOOKUP(D643,[1]Sheet1!$A$2:$R$4000,4,FALSE)</f>
        <v>Libramiento 0206-01-01-0010-6608</v>
      </c>
      <c r="L643" s="49" t="str">
        <f>VLOOKUP(D643,[1]Sheet1!$A$2:$S$4000,5,FALSE)</f>
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</c>
      <c r="M643" s="53">
        <f>VLOOKUP(D643,[1]Sheet1!$A$2:$S$4000,16,FALSE)</f>
        <v>1176936</v>
      </c>
    </row>
    <row r="644" spans="2:13" s="10" customFormat="1" ht="49.5" x14ac:dyDescent="0.2">
      <c r="B644" s="31">
        <v>629</v>
      </c>
      <c r="C644" s="37">
        <v>43199</v>
      </c>
      <c r="D644" s="44">
        <v>30356</v>
      </c>
      <c r="E644" s="11" t="s">
        <v>13</v>
      </c>
      <c r="F644" s="11">
        <v>0</v>
      </c>
      <c r="G644" s="11">
        <v>22888</v>
      </c>
      <c r="H644" s="21">
        <f t="shared" si="9"/>
        <v>611234429.35999966</v>
      </c>
      <c r="J644" s="10">
        <f>VLOOKUP(D644,[1]Sheet1!$A$2:$R$4000,1,FALSE)</f>
        <v>30356</v>
      </c>
      <c r="K644" s="10" t="str">
        <f>VLOOKUP(D644,[1]Sheet1!$A$2:$R$4000,4,FALSE)</f>
        <v>Libramiento 0206-01-01-0010-7202</v>
      </c>
      <c r="L644" s="49" t="str">
        <f>VLOOKUP(D644,[1]Sheet1!$A$2:$S$4000,5,FALSE)</f>
        <v>PAGO A FAVOR DE BANCO AGRICOLA, CEDIDO POR LAS MARINAS Y SUS CALDOS SRL, MEDIANTE ACTO DE ALGUACIL NO.719 D/F 20/09/2017. POR SUM. ALIM. ESC. JEE, CORRESP. AL MES DE DE ENE./18 S/FACT. NCF.: 00023 CARTAS COMPROMISO NO. 15642, 03036 OC 5709.</v>
      </c>
      <c r="M644" s="53">
        <f>VLOOKUP(D644,[1]Sheet1!$A$2:$S$4000,16,FALSE)</f>
        <v>517268.8</v>
      </c>
    </row>
    <row r="645" spans="2:13" s="10" customFormat="1" ht="49.5" x14ac:dyDescent="0.2">
      <c r="B645" s="31">
        <v>630</v>
      </c>
      <c r="C645" s="37">
        <v>43199</v>
      </c>
      <c r="D645" s="44">
        <v>30356</v>
      </c>
      <c r="E645" s="11" t="s">
        <v>13</v>
      </c>
      <c r="F645" s="11">
        <v>0</v>
      </c>
      <c r="G645" s="11">
        <v>517268.8</v>
      </c>
      <c r="H645" s="21">
        <f t="shared" si="9"/>
        <v>610717160.5599997</v>
      </c>
      <c r="J645" s="10">
        <f>VLOOKUP(D645,[1]Sheet1!$A$2:$R$4000,1,FALSE)</f>
        <v>30356</v>
      </c>
      <c r="K645" s="10" t="str">
        <f>VLOOKUP(D645,[1]Sheet1!$A$2:$R$4000,4,FALSE)</f>
        <v>Libramiento 0206-01-01-0010-7202</v>
      </c>
      <c r="L645" s="49" t="str">
        <f>VLOOKUP(D645,[1]Sheet1!$A$2:$S$4000,5,FALSE)</f>
        <v>PAGO A FAVOR DE BANCO AGRICOLA, CEDIDO POR LAS MARINAS Y SUS CALDOS SRL, MEDIANTE ACTO DE ALGUACIL NO.719 D/F 20/09/2017. POR SUM. ALIM. ESC. JEE, CORRESP. AL MES DE DE ENE./18 S/FACT. NCF.: 00023 CARTAS COMPROMISO NO. 15642, 03036 OC 5709.</v>
      </c>
      <c r="M645" s="53">
        <f>VLOOKUP(D645,[1]Sheet1!$A$2:$S$4000,16,FALSE)</f>
        <v>517268.8</v>
      </c>
    </row>
    <row r="646" spans="2:13" s="10" customFormat="1" ht="33" x14ac:dyDescent="0.2">
      <c r="B646" s="31">
        <v>631</v>
      </c>
      <c r="C646" s="37">
        <v>43199</v>
      </c>
      <c r="D646" s="44">
        <v>30357</v>
      </c>
      <c r="E646" s="11" t="s">
        <v>13</v>
      </c>
      <c r="F646" s="11">
        <v>0</v>
      </c>
      <c r="G646" s="11">
        <v>62100</v>
      </c>
      <c r="H646" s="21">
        <f t="shared" si="9"/>
        <v>610655060.5599997</v>
      </c>
      <c r="J646" s="10">
        <f>VLOOKUP(D646,[1]Sheet1!$A$2:$R$4000,1,FALSE)</f>
        <v>30357</v>
      </c>
      <c r="K646" s="10" t="str">
        <f>VLOOKUP(D646,[1]Sheet1!$A$2:$R$4000,4,FALSE)</f>
        <v>Libramiento 0206-01-01-0010-7223</v>
      </c>
      <c r="L646" s="49" t="str">
        <f>VLOOKUP(D646,[1]Sheet1!$A$2:$S$4000,5,FALSE)</f>
        <v>PAGO SUM. ALIM. ESC. JEE. CORRESP. AL MES ENERO 2018, S/FACT. NCF: 00043, CARTAS COMPROMISO NOS. 10516, 04381 Y 04355, OC. 6932.</v>
      </c>
      <c r="M646" s="53">
        <f>VLOOKUP(D646,[1]Sheet1!$A$2:$S$4000,16,FALSE)</f>
        <v>13500</v>
      </c>
    </row>
    <row r="647" spans="2:13" s="10" customFormat="1" ht="33" x14ac:dyDescent="0.2">
      <c r="B647" s="31">
        <v>632</v>
      </c>
      <c r="C647" s="37">
        <v>43199</v>
      </c>
      <c r="D647" s="44">
        <v>30357</v>
      </c>
      <c r="E647" s="11" t="s">
        <v>13</v>
      </c>
      <c r="F647" s="11">
        <v>0</v>
      </c>
      <c r="G647" s="11">
        <v>256500</v>
      </c>
      <c r="H647" s="21">
        <f t="shared" si="9"/>
        <v>610398560.5599997</v>
      </c>
      <c r="J647" s="10">
        <f>VLOOKUP(D647,[1]Sheet1!$A$2:$R$4000,1,FALSE)</f>
        <v>30357</v>
      </c>
      <c r="K647" s="10" t="str">
        <f>VLOOKUP(D647,[1]Sheet1!$A$2:$R$4000,4,FALSE)</f>
        <v>Libramiento 0206-01-01-0010-7223</v>
      </c>
      <c r="L647" s="49" t="str">
        <f>VLOOKUP(D647,[1]Sheet1!$A$2:$S$4000,5,FALSE)</f>
        <v>PAGO SUM. ALIM. ESC. JEE. CORRESP. AL MES ENERO 2018, S/FACT. NCF: 00043, CARTAS COMPROMISO NOS. 10516, 04381 Y 04355, OC. 6932.</v>
      </c>
      <c r="M647" s="53">
        <f>VLOOKUP(D647,[1]Sheet1!$A$2:$S$4000,16,FALSE)</f>
        <v>13500</v>
      </c>
    </row>
    <row r="648" spans="2:13" s="10" customFormat="1" ht="33" x14ac:dyDescent="0.2">
      <c r="B648" s="31">
        <v>633</v>
      </c>
      <c r="C648" s="37">
        <v>43199</v>
      </c>
      <c r="D648" s="44">
        <v>30358</v>
      </c>
      <c r="E648" s="11" t="s">
        <v>13</v>
      </c>
      <c r="F648" s="11">
        <v>0</v>
      </c>
      <c r="G648" s="11">
        <v>123160.4</v>
      </c>
      <c r="H648" s="21">
        <f t="shared" si="9"/>
        <v>610275400.15999973</v>
      </c>
      <c r="J648" s="10">
        <f>VLOOKUP(D648,[1]Sheet1!$A$2:$R$4000,1,FALSE)</f>
        <v>30358</v>
      </c>
      <c r="K648" s="10" t="str">
        <f>VLOOKUP(D648,[1]Sheet1!$A$2:$R$4000,4,FALSE)</f>
        <v>Libramiento 0206-01-01-0010-7224</v>
      </c>
      <c r="L648" s="49" t="str">
        <f>VLOOKUP(D648,[1]Sheet1!$A$2:$S$4000,5,FALSE)</f>
        <v>PAGO SUM. ALIM. ESC. JEE. CORRESP. AL MES DICIEMBRE 2017, S/FACT. NCF: 00044, CARTAS COMPROMISO NOS. 00849, 06537, 00853, 00857, 00859 Y 00855, OC. 6104.</v>
      </c>
      <c r="M648" s="53">
        <f>VLOOKUP(D648,[1]Sheet1!$A$2:$S$4000,16,FALSE)</f>
        <v>26774</v>
      </c>
    </row>
    <row r="649" spans="2:13" s="10" customFormat="1" ht="33" x14ac:dyDescent="0.2">
      <c r="B649" s="31">
        <v>634</v>
      </c>
      <c r="C649" s="37">
        <v>43199</v>
      </c>
      <c r="D649" s="44">
        <v>30358</v>
      </c>
      <c r="E649" s="11" t="s">
        <v>13</v>
      </c>
      <c r="F649" s="11">
        <v>0</v>
      </c>
      <c r="G649" s="11">
        <v>508706</v>
      </c>
      <c r="H649" s="21">
        <f t="shared" si="9"/>
        <v>609766694.15999973</v>
      </c>
      <c r="J649" s="10">
        <f>VLOOKUP(D649,[1]Sheet1!$A$2:$R$4000,1,FALSE)</f>
        <v>30358</v>
      </c>
      <c r="K649" s="10" t="str">
        <f>VLOOKUP(D649,[1]Sheet1!$A$2:$R$4000,4,FALSE)</f>
        <v>Libramiento 0206-01-01-0010-7224</v>
      </c>
      <c r="L649" s="49" t="str">
        <f>VLOOKUP(D649,[1]Sheet1!$A$2:$S$4000,5,FALSE)</f>
        <v>PAGO SUM. ALIM. ESC. JEE. CORRESP. AL MES DICIEMBRE 2017, S/FACT. NCF: 00044, CARTAS COMPROMISO NOS. 00849, 06537, 00853, 00857, 00859 Y 00855, OC. 6104.</v>
      </c>
      <c r="M649" s="53">
        <f>VLOOKUP(D649,[1]Sheet1!$A$2:$S$4000,16,FALSE)</f>
        <v>26774</v>
      </c>
    </row>
    <row r="650" spans="2:13" s="10" customFormat="1" ht="33" x14ac:dyDescent="0.2">
      <c r="B650" s="31">
        <v>635</v>
      </c>
      <c r="C650" s="37">
        <v>43199</v>
      </c>
      <c r="D650" s="44">
        <v>30360</v>
      </c>
      <c r="E650" s="11" t="s">
        <v>13</v>
      </c>
      <c r="F650" s="11">
        <v>0</v>
      </c>
      <c r="G650" s="11">
        <v>337971.20000000001</v>
      </c>
      <c r="H650" s="21">
        <f t="shared" si="9"/>
        <v>609428722.95999968</v>
      </c>
      <c r="J650" s="10">
        <f>VLOOKUP(D650,[1]Sheet1!$A$2:$R$4000,1,FALSE)</f>
        <v>30360</v>
      </c>
      <c r="K650" s="10" t="str">
        <f>VLOOKUP(D650,[1]Sheet1!$A$2:$R$4000,4,FALSE)</f>
        <v>Libramiento 0206-01-01-0010-7257</v>
      </c>
      <c r="L650" s="49" t="str">
        <f>VLOOKUP(D650,[1]Sheet1!$A$2:$S$4000,5,FALSE)</f>
        <v>PAGO POR SUM. DE ALIM. ESC. JEE. CORRESP. A LOS MESES DE SEPTIEMBRE, OCTUBRE, NOVIEMBRE Y DICIEMBRE 2017, S/FACT. 00001, 00002, 00003 Y 00004. CARTA COMPROMISO 15947. OC 7070.</v>
      </c>
      <c r="M650" s="53">
        <f>VLOOKUP(D650,[1]Sheet1!$A$2:$S$4000,16,FALSE)</f>
        <v>1395968</v>
      </c>
    </row>
    <row r="651" spans="2:13" s="10" customFormat="1" ht="33" x14ac:dyDescent="0.2">
      <c r="B651" s="31">
        <v>636</v>
      </c>
      <c r="C651" s="37">
        <v>43199</v>
      </c>
      <c r="D651" s="44">
        <v>30360</v>
      </c>
      <c r="E651" s="11" t="s">
        <v>13</v>
      </c>
      <c r="F651" s="11">
        <v>0</v>
      </c>
      <c r="G651" s="11">
        <v>1395968</v>
      </c>
      <c r="H651" s="21">
        <f t="shared" si="9"/>
        <v>608032754.95999968</v>
      </c>
      <c r="J651" s="10">
        <f>VLOOKUP(D651,[1]Sheet1!$A$2:$R$4000,1,FALSE)</f>
        <v>30360</v>
      </c>
      <c r="K651" s="10" t="str">
        <f>VLOOKUP(D651,[1]Sheet1!$A$2:$R$4000,4,FALSE)</f>
        <v>Libramiento 0206-01-01-0010-7257</v>
      </c>
      <c r="L651" s="49" t="str">
        <f>VLOOKUP(D651,[1]Sheet1!$A$2:$S$4000,5,FALSE)</f>
        <v>PAGO POR SUM. DE ALIM. ESC. JEE. CORRESP. A LOS MESES DE SEPTIEMBRE, OCTUBRE, NOVIEMBRE Y DICIEMBRE 2017, S/FACT. 00001, 00002, 00003 Y 00004. CARTA COMPROMISO 15947. OC 7070.</v>
      </c>
      <c r="M651" s="53">
        <f>VLOOKUP(D651,[1]Sheet1!$A$2:$S$4000,16,FALSE)</f>
        <v>1395968</v>
      </c>
    </row>
    <row r="652" spans="2:13" s="10" customFormat="1" ht="33" x14ac:dyDescent="0.2">
      <c r="B652" s="31">
        <v>637</v>
      </c>
      <c r="C652" s="37">
        <v>43199</v>
      </c>
      <c r="D652" s="44">
        <v>30361</v>
      </c>
      <c r="E652" s="11" t="s">
        <v>13</v>
      </c>
      <c r="F652" s="11">
        <v>0</v>
      </c>
      <c r="G652" s="11">
        <v>11440</v>
      </c>
      <c r="H652" s="21">
        <f t="shared" si="9"/>
        <v>608021314.95999968</v>
      </c>
      <c r="J652" s="10">
        <f>VLOOKUP(D652,[1]Sheet1!$A$2:$R$4000,1,FALSE)</f>
        <v>30361</v>
      </c>
      <c r="K652" s="10" t="str">
        <f>VLOOKUP(D652,[1]Sheet1!$A$2:$R$4000,4,FALSE)</f>
        <v>Libramiento 0206-01-01-0010-7330</v>
      </c>
      <c r="L652" s="49" t="str">
        <f>VLOOKUP(D652,[1]Sheet1!$A$2:$S$4000,5,FALSE)</f>
        <v>PAGO SUM. ALIM. ESC. JEE. MES DICIEMBRE 2017, S/FACT. NCF: 00005, CARTA COMPROMISO NO. 14400, OC. 6672.</v>
      </c>
      <c r="M652" s="53">
        <f>VLOOKUP(D652,[1]Sheet1!$A$2:$S$4000,16,FALSE)</f>
        <v>258544</v>
      </c>
    </row>
    <row r="653" spans="2:13" s="10" customFormat="1" ht="33" x14ac:dyDescent="0.2">
      <c r="B653" s="31">
        <v>638</v>
      </c>
      <c r="C653" s="37">
        <v>43199</v>
      </c>
      <c r="D653" s="44">
        <v>30361</v>
      </c>
      <c r="E653" s="11" t="s">
        <v>13</v>
      </c>
      <c r="F653" s="11">
        <v>0</v>
      </c>
      <c r="G653" s="11">
        <v>258544</v>
      </c>
      <c r="H653" s="21">
        <f t="shared" si="9"/>
        <v>607762770.95999968</v>
      </c>
      <c r="J653" s="10">
        <f>VLOOKUP(D653,[1]Sheet1!$A$2:$R$4000,1,FALSE)</f>
        <v>30361</v>
      </c>
      <c r="K653" s="10" t="str">
        <f>VLOOKUP(D653,[1]Sheet1!$A$2:$R$4000,4,FALSE)</f>
        <v>Libramiento 0206-01-01-0010-7330</v>
      </c>
      <c r="L653" s="49" t="str">
        <f>VLOOKUP(D653,[1]Sheet1!$A$2:$S$4000,5,FALSE)</f>
        <v>PAGO SUM. ALIM. ESC. JEE. MES DICIEMBRE 2017, S/FACT. NCF: 00005, CARTA COMPROMISO NO. 14400, OC. 6672.</v>
      </c>
      <c r="M653" s="53">
        <f>VLOOKUP(D653,[1]Sheet1!$A$2:$S$4000,16,FALSE)</f>
        <v>258544</v>
      </c>
    </row>
    <row r="654" spans="2:13" s="10" customFormat="1" ht="33" x14ac:dyDescent="0.2">
      <c r="B654" s="31">
        <v>639</v>
      </c>
      <c r="C654" s="37">
        <v>43199</v>
      </c>
      <c r="D654" s="44">
        <v>30362</v>
      </c>
      <c r="E654" s="11" t="s">
        <v>13</v>
      </c>
      <c r="F654" s="11">
        <v>0</v>
      </c>
      <c r="G654" s="11">
        <v>23210</v>
      </c>
      <c r="H654" s="21">
        <f t="shared" si="9"/>
        <v>607739560.95999968</v>
      </c>
      <c r="J654" s="10">
        <f>VLOOKUP(D654,[1]Sheet1!$A$2:$R$4000,1,FALSE)</f>
        <v>30362</v>
      </c>
      <c r="K654" s="10" t="str">
        <f>VLOOKUP(D654,[1]Sheet1!$A$2:$R$4000,4,FALSE)</f>
        <v>Libramiento 0206-01-01-0010-7331</v>
      </c>
      <c r="L654" s="49" t="str">
        <f>VLOOKUP(D654,[1]Sheet1!$A$2:$S$4000,5,FALSE)</f>
        <v>PAGO SUM. ALIM. ESC. JEE. CORRESP. AL MES DIC. 2017, SEGUN FACT. NCF.: 00316, CARTA COMPROMISO NO. 07987, OC 6702</v>
      </c>
      <c r="M654" s="53">
        <f>VLOOKUP(D654,[1]Sheet1!$A$2:$S$4000,16,FALSE)</f>
        <v>23210</v>
      </c>
    </row>
    <row r="655" spans="2:13" s="10" customFormat="1" ht="33" x14ac:dyDescent="0.2">
      <c r="B655" s="31">
        <v>640</v>
      </c>
      <c r="C655" s="37">
        <v>43199</v>
      </c>
      <c r="D655" s="44">
        <v>30362</v>
      </c>
      <c r="E655" s="11" t="s">
        <v>13</v>
      </c>
      <c r="F655" s="11">
        <v>0</v>
      </c>
      <c r="G655" s="11">
        <v>524546</v>
      </c>
      <c r="H655" s="21">
        <f t="shared" si="9"/>
        <v>607215014.95999968</v>
      </c>
      <c r="J655" s="10">
        <f>VLOOKUP(D655,[1]Sheet1!$A$2:$R$4000,1,FALSE)</f>
        <v>30362</v>
      </c>
      <c r="K655" s="10" t="str">
        <f>VLOOKUP(D655,[1]Sheet1!$A$2:$R$4000,4,FALSE)</f>
        <v>Libramiento 0206-01-01-0010-7331</v>
      </c>
      <c r="L655" s="49" t="str">
        <f>VLOOKUP(D655,[1]Sheet1!$A$2:$S$4000,5,FALSE)</f>
        <v>PAGO SUM. ALIM. ESC. JEE. CORRESP. AL MES DIC. 2017, SEGUN FACT. NCF.: 00316, CARTA COMPROMISO NO. 07987, OC 6702</v>
      </c>
      <c r="M655" s="53">
        <f>VLOOKUP(D655,[1]Sheet1!$A$2:$S$4000,16,FALSE)</f>
        <v>23210</v>
      </c>
    </row>
    <row r="656" spans="2:13" s="10" customFormat="1" ht="33" x14ac:dyDescent="0.2">
      <c r="B656" s="31">
        <v>641</v>
      </c>
      <c r="C656" s="37">
        <v>43199</v>
      </c>
      <c r="D656" s="44">
        <v>30363</v>
      </c>
      <c r="E656" s="11" t="s">
        <v>13</v>
      </c>
      <c r="F656" s="11">
        <v>0</v>
      </c>
      <c r="G656" s="11">
        <v>254508.79999999999</v>
      </c>
      <c r="H656" s="21">
        <f t="shared" si="9"/>
        <v>606960506.15999973</v>
      </c>
      <c r="J656" s="10">
        <f>VLOOKUP(D656,[1]Sheet1!$A$2:$R$4000,1,FALSE)</f>
        <v>30363</v>
      </c>
      <c r="K656" s="10" t="str">
        <f>VLOOKUP(D656,[1]Sheet1!$A$2:$R$4000,4,FALSE)</f>
        <v>Libramiento 0206-01-01-0010-7336</v>
      </c>
      <c r="L656" s="49" t="str">
        <f>VLOOKUP(D656,[1]Sheet1!$A$2:$S$4000,5,FALSE)</f>
        <v>PAGO SUM. ALIM. ESC. JEE. CORRESP. AL MES DIC. 2017, SEGUN FACT. NCF.: 00272, CARTA COMPROMISO NO. 01791, 07280, 07199, 01789, 07191, 01467, 01410, OC 5842</v>
      </c>
      <c r="M656" s="53">
        <f>VLOOKUP(D656,[1]Sheet1!$A$2:$S$4000,16,FALSE)</f>
        <v>55328</v>
      </c>
    </row>
    <row r="657" spans="2:13" s="10" customFormat="1" ht="33" x14ac:dyDescent="0.2">
      <c r="B657" s="31">
        <v>642</v>
      </c>
      <c r="C657" s="37">
        <v>43199</v>
      </c>
      <c r="D657" s="44">
        <v>30363</v>
      </c>
      <c r="E657" s="11" t="s">
        <v>13</v>
      </c>
      <c r="F657" s="11">
        <v>0</v>
      </c>
      <c r="G657" s="11">
        <v>1051232</v>
      </c>
      <c r="H657" s="21">
        <f t="shared" si="9"/>
        <v>605909274.15999973</v>
      </c>
      <c r="J657" s="10">
        <f>VLOOKUP(D657,[1]Sheet1!$A$2:$R$4000,1,FALSE)</f>
        <v>30363</v>
      </c>
      <c r="K657" s="10" t="str">
        <f>VLOOKUP(D657,[1]Sheet1!$A$2:$R$4000,4,FALSE)</f>
        <v>Libramiento 0206-01-01-0010-7336</v>
      </c>
      <c r="L657" s="49" t="str">
        <f>VLOOKUP(D657,[1]Sheet1!$A$2:$S$4000,5,FALSE)</f>
        <v>PAGO SUM. ALIM. ESC. JEE. CORRESP. AL MES DIC. 2017, SEGUN FACT. NCF.: 00272, CARTA COMPROMISO NO. 01791, 07280, 07199, 01789, 07191, 01467, 01410, OC 5842</v>
      </c>
      <c r="M657" s="53">
        <f>VLOOKUP(D657,[1]Sheet1!$A$2:$S$4000,16,FALSE)</f>
        <v>55328</v>
      </c>
    </row>
    <row r="658" spans="2:13" s="10" customFormat="1" ht="49.5" x14ac:dyDescent="0.2">
      <c r="B658" s="31">
        <v>643</v>
      </c>
      <c r="C658" s="37">
        <v>43199</v>
      </c>
      <c r="D658" s="44">
        <v>30367</v>
      </c>
      <c r="E658" s="11" t="s">
        <v>13</v>
      </c>
      <c r="F658" s="11">
        <v>0</v>
      </c>
      <c r="G658" s="11">
        <v>35941.69</v>
      </c>
      <c r="H658" s="21">
        <f t="shared" si="9"/>
        <v>605873332.46999967</v>
      </c>
      <c r="J658" s="10">
        <f>VLOOKUP(D658,[1]Sheet1!$A$2:$R$4000,1,FALSE)</f>
        <v>30367</v>
      </c>
      <c r="K658" s="10" t="str">
        <f>VLOOKUP(D658,[1]Sheet1!$A$2:$R$4000,4,FALSE)</f>
        <v>Libramiento 0206-01-01-0010-7353</v>
      </c>
      <c r="L658" s="49" t="str">
        <f>VLOOKUP(D658,[1]Sheet1!$A$2:$S$4000,5,FALSE)</f>
        <v>PAGO A BCO AGRICOLA, CEDIDO POR COMERCIAL JOSE RAMIREZ, SRL, ACTO NO. 1124/17 D/F 19/12/17, POR SUM. DE ALIM. ESC. PAE- REAL,MESES NOV. Y DIC./17, S/FTS. NCF: 00206 Y 00208, Y N/C NO 01023 Y 01024. CONTRATO NO. 495/17 OC 6088,MENOS ANTICIPO.</v>
      </c>
      <c r="M658" s="53">
        <f>VLOOKUP(D658,[1]Sheet1!$A$2:$S$4000,16,FALSE)</f>
        <v>35941.69</v>
      </c>
    </row>
    <row r="659" spans="2:13" s="10" customFormat="1" ht="49.5" x14ac:dyDescent="0.2">
      <c r="B659" s="31">
        <v>644</v>
      </c>
      <c r="C659" s="37">
        <v>43199</v>
      </c>
      <c r="D659" s="44">
        <v>30367</v>
      </c>
      <c r="E659" s="11" t="s">
        <v>13</v>
      </c>
      <c r="F659" s="11">
        <v>0</v>
      </c>
      <c r="G659" s="11">
        <v>720087.29</v>
      </c>
      <c r="H659" s="21">
        <f t="shared" ref="H659:H722" si="10">+H658+F659-G659</f>
        <v>605153245.17999971</v>
      </c>
      <c r="J659" s="10">
        <f>VLOOKUP(D659,[1]Sheet1!$A$2:$R$4000,1,FALSE)</f>
        <v>30367</v>
      </c>
      <c r="K659" s="10" t="str">
        <f>VLOOKUP(D659,[1]Sheet1!$A$2:$R$4000,4,FALSE)</f>
        <v>Libramiento 0206-01-01-0010-7353</v>
      </c>
      <c r="L659" s="49" t="str">
        <f>VLOOKUP(D659,[1]Sheet1!$A$2:$S$4000,5,FALSE)</f>
        <v>PAGO A BCO AGRICOLA, CEDIDO POR COMERCIAL JOSE RAMIREZ, SRL, ACTO NO. 1124/17 D/F 19/12/17, POR SUM. DE ALIM. ESC. PAE- REAL,MESES NOV. Y DIC./17, S/FTS. NCF: 00206 Y 00208, Y N/C NO 01023 Y 01024. CONTRATO NO. 495/17 OC 6088,MENOS ANTICIPO.</v>
      </c>
      <c r="M659" s="53">
        <f>VLOOKUP(D659,[1]Sheet1!$A$2:$S$4000,16,FALSE)</f>
        <v>35941.69</v>
      </c>
    </row>
    <row r="660" spans="2:13" s="10" customFormat="1" ht="49.5" x14ac:dyDescent="0.2">
      <c r="B660" s="31">
        <v>645</v>
      </c>
      <c r="C660" s="37">
        <v>43199</v>
      </c>
      <c r="D660" s="44">
        <v>30368</v>
      </c>
      <c r="E660" s="11" t="s">
        <v>13</v>
      </c>
      <c r="F660" s="11">
        <v>0</v>
      </c>
      <c r="G660" s="11">
        <v>37148</v>
      </c>
      <c r="H660" s="21">
        <f t="shared" si="10"/>
        <v>605116097.17999971</v>
      </c>
      <c r="J660" s="10">
        <f>VLOOKUP(D660,[1]Sheet1!$A$2:$R$4000,1,FALSE)</f>
        <v>30368</v>
      </c>
      <c r="K660" s="10" t="str">
        <f>VLOOKUP(D660,[1]Sheet1!$A$2:$R$4000,4,FALSE)</f>
        <v>Libramiento 0206-01-01-0010-7364</v>
      </c>
      <c r="L660" s="49" t="str">
        <f>VLOOKUP(D660,[1]Sheet1!$A$2:$S$4000,5,FALSE)</f>
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</c>
      <c r="M660" s="53">
        <f>VLOOKUP(D660,[1]Sheet1!$A$2:$S$4000,16,FALSE)</f>
        <v>839544.8</v>
      </c>
    </row>
    <row r="661" spans="2:13" s="10" customFormat="1" ht="49.5" x14ac:dyDescent="0.2">
      <c r="B661" s="31">
        <v>646</v>
      </c>
      <c r="C661" s="37">
        <v>43199</v>
      </c>
      <c r="D661" s="44">
        <v>30368</v>
      </c>
      <c r="E661" s="11" t="s">
        <v>13</v>
      </c>
      <c r="F661" s="11">
        <v>0</v>
      </c>
      <c r="G661" s="11">
        <v>839544.8</v>
      </c>
      <c r="H661" s="21">
        <f t="shared" si="10"/>
        <v>604276552.37999976</v>
      </c>
      <c r="J661" s="10">
        <f>VLOOKUP(D661,[1]Sheet1!$A$2:$R$4000,1,FALSE)</f>
        <v>30368</v>
      </c>
      <c r="K661" s="10" t="str">
        <f>VLOOKUP(D661,[1]Sheet1!$A$2:$R$4000,4,FALSE)</f>
        <v>Libramiento 0206-01-01-0010-7364</v>
      </c>
      <c r="L661" s="49" t="str">
        <f>VLOOKUP(D661,[1]Sheet1!$A$2:$S$4000,5,FALSE)</f>
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</c>
      <c r="M661" s="53">
        <f>VLOOKUP(D661,[1]Sheet1!$A$2:$S$4000,16,FALSE)</f>
        <v>839544.8</v>
      </c>
    </row>
    <row r="662" spans="2:13" s="10" customFormat="1" ht="49.5" x14ac:dyDescent="0.2">
      <c r="B662" s="31">
        <v>647</v>
      </c>
      <c r="C662" s="37">
        <v>43199</v>
      </c>
      <c r="D662" s="44">
        <v>30369</v>
      </c>
      <c r="E662" s="11" t="s">
        <v>13</v>
      </c>
      <c r="F662" s="11">
        <v>0</v>
      </c>
      <c r="G662" s="11">
        <v>41092</v>
      </c>
      <c r="H662" s="21">
        <f t="shared" si="10"/>
        <v>604235460.37999976</v>
      </c>
      <c r="J662" s="10">
        <f>VLOOKUP(D662,[1]Sheet1!$A$2:$R$4000,1,FALSE)</f>
        <v>30369</v>
      </c>
      <c r="K662" s="10" t="str">
        <f>VLOOKUP(D662,[1]Sheet1!$A$2:$R$4000,4,FALSE)</f>
        <v>Libramiento 0206-01-01-0010-7367</v>
      </c>
      <c r="L662" s="49" t="str">
        <f>VLOOKUP(D662,[1]Sheet1!$A$2:$S$4000,5,FALSE)</f>
        <v>PAGO A COOPROHARINA, CEDIDO POR KARPALI CATERING SERVICES, SRL, MEDIANTE ACTO DE ALGUACIL NO. 110/18 D/F 05/02/2018. POR SUM. ALIM. ESC. JEE MES DIC. 2017, SEGUN FT. NCF.: 00036 CARTA COMP. NO. 04080, 04078, 04156, 08723, 04075, 04076, 04083, 04081, OC 6705</v>
      </c>
      <c r="M662" s="53">
        <f>VLOOKUP(D662,[1]Sheet1!$A$2:$S$4000,16,FALSE)</f>
        <v>928679.2</v>
      </c>
    </row>
    <row r="663" spans="2:13" s="10" customFormat="1" ht="49.5" x14ac:dyDescent="0.2">
      <c r="B663" s="31">
        <v>648</v>
      </c>
      <c r="C663" s="37">
        <v>43199</v>
      </c>
      <c r="D663" s="44">
        <v>30369</v>
      </c>
      <c r="E663" s="11" t="s">
        <v>13</v>
      </c>
      <c r="F663" s="11">
        <v>0</v>
      </c>
      <c r="G663" s="11">
        <v>928679.2</v>
      </c>
      <c r="H663" s="21">
        <f t="shared" si="10"/>
        <v>603306781.17999971</v>
      </c>
      <c r="J663" s="10">
        <f>VLOOKUP(D663,[1]Sheet1!$A$2:$R$4000,1,FALSE)</f>
        <v>30369</v>
      </c>
      <c r="K663" s="10" t="str">
        <f>VLOOKUP(D663,[1]Sheet1!$A$2:$R$4000,4,FALSE)</f>
        <v>Libramiento 0206-01-01-0010-7367</v>
      </c>
      <c r="L663" s="49" t="str">
        <f>VLOOKUP(D663,[1]Sheet1!$A$2:$S$4000,5,FALSE)</f>
        <v>PAGO A COOPROHARINA, CEDIDO POR KARPALI CATERING SERVICES, SRL, MEDIANTE ACTO DE ALGUACIL NO. 110/18 D/F 05/02/2018. POR SUM. ALIM. ESC. JEE MES DIC. 2017, SEGUN FT. NCF.: 00036 CARTA COMP. NO. 04080, 04078, 04156, 08723, 04075, 04076, 04083, 04081, OC 6705</v>
      </c>
      <c r="M663" s="53">
        <f>VLOOKUP(D663,[1]Sheet1!$A$2:$S$4000,16,FALSE)</f>
        <v>928679.2</v>
      </c>
    </row>
    <row r="664" spans="2:13" s="10" customFormat="1" ht="16.5" x14ac:dyDescent="0.2">
      <c r="B664" s="31">
        <v>649</v>
      </c>
      <c r="C664" s="37">
        <v>43200</v>
      </c>
      <c r="D664" s="44">
        <v>17365</v>
      </c>
      <c r="E664" s="11" t="s">
        <v>14</v>
      </c>
      <c r="F664" s="11">
        <v>30971893.719999999</v>
      </c>
      <c r="G664" s="11"/>
      <c r="H664" s="21">
        <f t="shared" si="10"/>
        <v>634278674.89999974</v>
      </c>
      <c r="J664" s="10" t="e">
        <f>VLOOKUP(D664,[1]Sheet1!$A$2:$R$4000,1,FALSE)</f>
        <v>#N/A</v>
      </c>
      <c r="K664" s="10" t="e">
        <f>VLOOKUP(D664,[1]Sheet1!$A$2:$R$4000,4,FALSE)</f>
        <v>#N/A</v>
      </c>
      <c r="L664" s="49" t="e">
        <f>VLOOKUP(D664,[1]Sheet1!$A$2:$S$4000,5,FALSE)</f>
        <v>#N/A</v>
      </c>
      <c r="M664" s="53" t="e">
        <f>VLOOKUP(D664,[1]Sheet1!$A$2:$S$4000,16,FALSE)</f>
        <v>#N/A</v>
      </c>
    </row>
    <row r="665" spans="2:13" s="10" customFormat="1" ht="33" x14ac:dyDescent="0.2">
      <c r="B665" s="31">
        <v>650</v>
      </c>
      <c r="C665" s="37">
        <v>43200</v>
      </c>
      <c r="D665" s="44">
        <v>30582</v>
      </c>
      <c r="E665" s="11" t="s">
        <v>13</v>
      </c>
      <c r="F665" s="11">
        <v>0</v>
      </c>
      <c r="G665" s="11">
        <v>16948.96</v>
      </c>
      <c r="H665" s="21">
        <f t="shared" si="10"/>
        <v>634261725.9399997</v>
      </c>
      <c r="J665" s="10">
        <f>VLOOKUP(D665,[1]Sheet1!$A$2:$R$4000,1,FALSE)</f>
        <v>30582</v>
      </c>
      <c r="K665" s="10" t="str">
        <f>VLOOKUP(D665,[1]Sheet1!$A$2:$R$4000,4,FALSE)</f>
        <v>Libramiento 0206-01-01-0010-6462</v>
      </c>
      <c r="L665" s="49" t="str">
        <f>VLOOKUP(D665,[1]Sheet1!$A$2:$S$4000,5,FALSE)</f>
        <v>PAGO POR SUM. ALIM. ESC. UM. CORRESP. A NOV. Y DIC./2017, SEGUN FACTS. NCF: 59669 Y 59671, CONT. 453/2017, OC. 6886.</v>
      </c>
      <c r="M665" s="53">
        <f>VLOOKUP(D665,[1]Sheet1!$A$2:$S$4000,16,FALSE)</f>
        <v>16948.96</v>
      </c>
    </row>
    <row r="666" spans="2:13" s="10" customFormat="1" ht="33" x14ac:dyDescent="0.2">
      <c r="B666" s="31">
        <v>651</v>
      </c>
      <c r="C666" s="37">
        <v>43200</v>
      </c>
      <c r="D666" s="44">
        <v>30582</v>
      </c>
      <c r="E666" s="11" t="s">
        <v>13</v>
      </c>
      <c r="F666" s="11">
        <v>0</v>
      </c>
      <c r="G666" s="11">
        <v>354515.05</v>
      </c>
      <c r="H666" s="21">
        <f t="shared" si="10"/>
        <v>633907210.88999975</v>
      </c>
      <c r="J666" s="10">
        <f>VLOOKUP(D666,[1]Sheet1!$A$2:$R$4000,1,FALSE)</f>
        <v>30582</v>
      </c>
      <c r="K666" s="10" t="str">
        <f>VLOOKUP(D666,[1]Sheet1!$A$2:$R$4000,4,FALSE)</f>
        <v>Libramiento 0206-01-01-0010-6462</v>
      </c>
      <c r="L666" s="49" t="str">
        <f>VLOOKUP(D666,[1]Sheet1!$A$2:$S$4000,5,FALSE)</f>
        <v>PAGO POR SUM. ALIM. ESC. UM. CORRESP. A NOV. Y DIC./2017, SEGUN FACTS. NCF: 59669 Y 59671, CONT. 453/2017, OC. 6886.</v>
      </c>
      <c r="M666" s="53">
        <f>VLOOKUP(D666,[1]Sheet1!$A$2:$S$4000,16,FALSE)</f>
        <v>16948.96</v>
      </c>
    </row>
    <row r="667" spans="2:13" s="10" customFormat="1" ht="33" x14ac:dyDescent="0.2">
      <c r="B667" s="31">
        <v>652</v>
      </c>
      <c r="C667" s="37">
        <v>43200</v>
      </c>
      <c r="D667" s="44">
        <v>30583</v>
      </c>
      <c r="E667" s="11" t="s">
        <v>13</v>
      </c>
      <c r="F667" s="11">
        <v>0</v>
      </c>
      <c r="G667" s="11">
        <v>32072.799999999999</v>
      </c>
      <c r="H667" s="21">
        <f t="shared" si="10"/>
        <v>633875138.08999979</v>
      </c>
      <c r="J667" s="10">
        <f>VLOOKUP(D667,[1]Sheet1!$A$2:$R$4000,1,FALSE)</f>
        <v>30583</v>
      </c>
      <c r="K667" s="10" t="str">
        <f>VLOOKUP(D667,[1]Sheet1!$A$2:$R$4000,4,FALSE)</f>
        <v>Libramiento 0206-01-01-0010-6876</v>
      </c>
      <c r="L667" s="49" t="str">
        <f>VLOOKUP(D667,[1]Sheet1!$A$2:$S$4000,5,FALSE)</f>
        <v>PRIMER PAGO DEL 20% DE ANTICIPO AL CONT. NO. 486/2017, DEL PAE-UM PERIODO ESCOLAR 2017-2018, SEGUN OC. 6781, FACT. NCF: 00003</v>
      </c>
      <c r="M667" s="53">
        <f>VLOOKUP(D667,[1]Sheet1!$A$2:$S$4000,16,FALSE)</f>
        <v>668186.27</v>
      </c>
    </row>
    <row r="668" spans="2:13" s="10" customFormat="1" ht="33" x14ac:dyDescent="0.2">
      <c r="B668" s="31">
        <v>653</v>
      </c>
      <c r="C668" s="37">
        <v>43200</v>
      </c>
      <c r="D668" s="44">
        <v>30583</v>
      </c>
      <c r="E668" s="11" t="s">
        <v>13</v>
      </c>
      <c r="F668" s="11">
        <v>0</v>
      </c>
      <c r="G668" s="11">
        <v>668186.27</v>
      </c>
      <c r="H668" s="21">
        <f t="shared" si="10"/>
        <v>633206951.81999981</v>
      </c>
      <c r="J668" s="10">
        <f>VLOOKUP(D668,[1]Sheet1!$A$2:$R$4000,1,FALSE)</f>
        <v>30583</v>
      </c>
      <c r="K668" s="10" t="str">
        <f>VLOOKUP(D668,[1]Sheet1!$A$2:$R$4000,4,FALSE)</f>
        <v>Libramiento 0206-01-01-0010-6876</v>
      </c>
      <c r="L668" s="49" t="str">
        <f>VLOOKUP(D668,[1]Sheet1!$A$2:$S$4000,5,FALSE)</f>
        <v>PRIMER PAGO DEL 20% DE ANTICIPO AL CONT. NO. 486/2017, DEL PAE-UM PERIODO ESCOLAR 2017-2018, SEGUN OC. 6781, FACT. NCF: 00003</v>
      </c>
      <c r="M668" s="53">
        <f>VLOOKUP(D668,[1]Sheet1!$A$2:$S$4000,16,FALSE)</f>
        <v>668186.27</v>
      </c>
    </row>
    <row r="669" spans="2:13" s="10" customFormat="1" ht="33" x14ac:dyDescent="0.2">
      <c r="B669" s="31">
        <v>654</v>
      </c>
      <c r="C669" s="37">
        <v>43200</v>
      </c>
      <c r="D669" s="44">
        <v>30586</v>
      </c>
      <c r="E669" s="11" t="s">
        <v>13</v>
      </c>
      <c r="F669" s="11">
        <v>0</v>
      </c>
      <c r="G669" s="11">
        <v>3803226.52</v>
      </c>
      <c r="H669" s="21">
        <f t="shared" si="10"/>
        <v>629403725.29999983</v>
      </c>
      <c r="J669" s="10">
        <f>VLOOKUP(D669,[1]Sheet1!$A$2:$R$4000,1,FALSE)</f>
        <v>30586</v>
      </c>
      <c r="K669" s="10" t="str">
        <f>VLOOKUP(D669,[1]Sheet1!$A$2:$R$4000,4,FALSE)</f>
        <v>Libramiento 0206-01-01-0010-6887</v>
      </c>
      <c r="L669" s="49" t="str">
        <f>VLOOKUP(D669,[1]Sheet1!$A$2:$S$4000,5,FALSE)</f>
        <v>PAGO SUM. DE ALIM. ESC. URBANO MARGINAL Y JORNADA EXTENDIDA,( PRODUCTOS UHT) CORRESP. A LA 2DA. QUINC. DEL MES DE ENERO 2018, SEGUN FACT. NCF: 03998, CONTRATO NO. 240/2017. OC 5550.</v>
      </c>
      <c r="M669" s="53">
        <f>VLOOKUP(D669,[1]Sheet1!$A$2:$S$4000,16,FALSE)</f>
        <v>3803226.52</v>
      </c>
    </row>
    <row r="670" spans="2:13" s="10" customFormat="1" ht="33" x14ac:dyDescent="0.2">
      <c r="B670" s="31">
        <v>655</v>
      </c>
      <c r="C670" s="37">
        <v>43200</v>
      </c>
      <c r="D670" s="44">
        <v>30586</v>
      </c>
      <c r="E670" s="11" t="s">
        <v>13</v>
      </c>
      <c r="F670" s="11">
        <v>0</v>
      </c>
      <c r="G670" s="11">
        <v>85952919.290000007</v>
      </c>
      <c r="H670" s="21">
        <f t="shared" si="10"/>
        <v>543450806.00999987</v>
      </c>
      <c r="J670" s="10">
        <f>VLOOKUP(D670,[1]Sheet1!$A$2:$R$4000,1,FALSE)</f>
        <v>30586</v>
      </c>
      <c r="K670" s="10" t="str">
        <f>VLOOKUP(D670,[1]Sheet1!$A$2:$R$4000,4,FALSE)</f>
        <v>Libramiento 0206-01-01-0010-6887</v>
      </c>
      <c r="L670" s="49" t="str">
        <f>VLOOKUP(D670,[1]Sheet1!$A$2:$S$4000,5,FALSE)</f>
        <v>PAGO SUM. DE ALIM. ESC. URBANO MARGINAL Y JORNADA EXTENDIDA,( PRODUCTOS UHT) CORRESP. A LA 2DA. QUINC. DEL MES DE ENERO 2018, SEGUN FACT. NCF: 03998, CONTRATO NO. 240/2017. OC 5550.</v>
      </c>
      <c r="M670" s="53">
        <f>VLOOKUP(D670,[1]Sheet1!$A$2:$S$4000,16,FALSE)</f>
        <v>3803226.52</v>
      </c>
    </row>
    <row r="671" spans="2:13" s="10" customFormat="1" ht="49.5" x14ac:dyDescent="0.2">
      <c r="B671" s="31">
        <v>656</v>
      </c>
      <c r="C671" s="37">
        <v>43200</v>
      </c>
      <c r="D671" s="44">
        <v>30585</v>
      </c>
      <c r="E671" s="11" t="s">
        <v>13</v>
      </c>
      <c r="F671" s="11">
        <v>0</v>
      </c>
      <c r="G671" s="11">
        <v>6892.78</v>
      </c>
      <c r="H671" s="21">
        <f t="shared" si="10"/>
        <v>543443913.2299999</v>
      </c>
      <c r="J671" s="10">
        <f>VLOOKUP(D671,[1]Sheet1!$A$2:$R$4000,1,FALSE)</f>
        <v>30585</v>
      </c>
      <c r="K671" s="10" t="str">
        <f>VLOOKUP(D671,[1]Sheet1!$A$2:$R$4000,4,FALSE)</f>
        <v>Libramiento 0206-01-01-0010-7017</v>
      </c>
      <c r="L671" s="49" t="str">
        <f>VLOOKUP(D671,[1]Sheet1!$A$2:$S$4000,5,FALSE)</f>
        <v>PAGO A COOPROHARINA, CEDIDO POR RAFAEL ALEXANDER PEREZ,S/ACTO No. 180/18 D/F 26/02/2018. POR SUM. ALIM. ESC. UM , MES DE NOV/2017, S/FACT. NCF.: 00104 Y NC 11850, MENOS ANTICIPO, CONTRATO NO. 459/2017 Y OC 6506</v>
      </c>
      <c r="M671" s="53">
        <f>VLOOKUP(D671,[1]Sheet1!$A$2:$S$4000,16,FALSE)</f>
        <v>6892.78</v>
      </c>
    </row>
    <row r="672" spans="2:13" s="10" customFormat="1" ht="49.5" x14ac:dyDescent="0.2">
      <c r="B672" s="31">
        <v>657</v>
      </c>
      <c r="C672" s="37">
        <v>43200</v>
      </c>
      <c r="D672" s="44">
        <v>30585</v>
      </c>
      <c r="E672" s="11" t="s">
        <v>13</v>
      </c>
      <c r="F672" s="11">
        <v>0</v>
      </c>
      <c r="G672" s="11">
        <v>750183.36</v>
      </c>
      <c r="H672" s="21">
        <f t="shared" si="10"/>
        <v>542693729.86999989</v>
      </c>
      <c r="J672" s="10">
        <f>VLOOKUP(D672,[1]Sheet1!$A$2:$R$4000,1,FALSE)</f>
        <v>30585</v>
      </c>
      <c r="K672" s="10" t="str">
        <f>VLOOKUP(D672,[1]Sheet1!$A$2:$R$4000,4,FALSE)</f>
        <v>Libramiento 0206-01-01-0010-7017</v>
      </c>
      <c r="L672" s="49" t="str">
        <f>VLOOKUP(D672,[1]Sheet1!$A$2:$S$4000,5,FALSE)</f>
        <v>PAGO A COOPROHARINA, CEDIDO POR RAFAEL ALEXANDER PEREZ,S/ACTO No. 180/18 D/F 26/02/2018. POR SUM. ALIM. ESC. UM , MES DE NOV/2017, S/FACT. NCF.: 00104 Y NC 11850, MENOS ANTICIPO, CONTRATO NO. 459/2017 Y OC 6506</v>
      </c>
      <c r="M672" s="53">
        <f>VLOOKUP(D672,[1]Sheet1!$A$2:$S$4000,16,FALSE)</f>
        <v>6892.78</v>
      </c>
    </row>
    <row r="673" spans="2:13" s="10" customFormat="1" ht="33" x14ac:dyDescent="0.2">
      <c r="B673" s="31">
        <v>658</v>
      </c>
      <c r="C673" s="37">
        <v>43200</v>
      </c>
      <c r="D673" s="44">
        <v>30584</v>
      </c>
      <c r="E673" s="11" t="s">
        <v>13</v>
      </c>
      <c r="F673" s="11">
        <v>0</v>
      </c>
      <c r="G673" s="11">
        <v>4486.24</v>
      </c>
      <c r="H673" s="21">
        <f t="shared" si="10"/>
        <v>542689243.62999988</v>
      </c>
      <c r="J673" s="10">
        <f>VLOOKUP(D673,[1]Sheet1!$A$2:$R$4000,1,FALSE)</f>
        <v>30584</v>
      </c>
      <c r="K673" s="10" t="str">
        <f>VLOOKUP(D673,[1]Sheet1!$A$2:$R$4000,4,FALSE)</f>
        <v>Libramiento 0206-01-01-0010-7146</v>
      </c>
      <c r="L673" s="49" t="str">
        <f>VLOOKUP(D673,[1]Sheet1!$A$2:$S$4000,5,FALSE)</f>
        <v>PAGO SUM. ALIM. ESC. UM CORRESP. AL MES DIC. 2017, SEGUN FACT. NCF.: 00193 Y NC 00044, DEL CONTRATO NO. 273/17 Y OC 6342 MENOS ANTICIPO.</v>
      </c>
      <c r="M673" s="53">
        <f>VLOOKUP(D673,[1]Sheet1!$A$2:$S$4000,16,FALSE)</f>
        <v>319521.81</v>
      </c>
    </row>
    <row r="674" spans="2:13" s="10" customFormat="1" ht="33" x14ac:dyDescent="0.2">
      <c r="B674" s="31">
        <v>659</v>
      </c>
      <c r="C674" s="37">
        <v>43200</v>
      </c>
      <c r="D674" s="44">
        <v>30584</v>
      </c>
      <c r="E674" s="11" t="s">
        <v>13</v>
      </c>
      <c r="F674" s="11">
        <v>0</v>
      </c>
      <c r="G674" s="11">
        <v>482161.66</v>
      </c>
      <c r="H674" s="21">
        <f t="shared" si="10"/>
        <v>542207081.96999991</v>
      </c>
      <c r="J674" s="10">
        <f>VLOOKUP(D674,[1]Sheet1!$A$2:$R$4000,1,FALSE)</f>
        <v>30584</v>
      </c>
      <c r="K674" s="10" t="str">
        <f>VLOOKUP(D674,[1]Sheet1!$A$2:$R$4000,4,FALSE)</f>
        <v>Libramiento 0206-01-01-0010-7146</v>
      </c>
      <c r="L674" s="49" t="str">
        <f>VLOOKUP(D674,[1]Sheet1!$A$2:$S$4000,5,FALSE)</f>
        <v>PAGO SUM. ALIM. ESC. UM CORRESP. AL MES DIC. 2017, SEGUN FACT. NCF.: 00193 Y NC 00044, DEL CONTRATO NO. 273/17 Y OC 6342 MENOS ANTICIPO.</v>
      </c>
      <c r="M674" s="53">
        <f>VLOOKUP(D674,[1]Sheet1!$A$2:$S$4000,16,FALSE)</f>
        <v>319521.81</v>
      </c>
    </row>
    <row r="675" spans="2:13" s="10" customFormat="1" ht="49.5" x14ac:dyDescent="0.2">
      <c r="B675" s="31">
        <v>660</v>
      </c>
      <c r="C675" s="37">
        <v>43200</v>
      </c>
      <c r="D675" s="44">
        <v>30652</v>
      </c>
      <c r="E675" s="11" t="s">
        <v>13</v>
      </c>
      <c r="F675" s="11">
        <v>0</v>
      </c>
      <c r="G675" s="11">
        <v>135700</v>
      </c>
      <c r="H675" s="21">
        <f t="shared" si="10"/>
        <v>542071381.96999991</v>
      </c>
      <c r="J675" s="10">
        <f>VLOOKUP(D675,[1]Sheet1!$A$2:$R$4000,1,FALSE)</f>
        <v>30652</v>
      </c>
      <c r="K675" s="10" t="str">
        <f>VLOOKUP(D675,[1]Sheet1!$A$2:$R$4000,4,FALSE)</f>
        <v>Libramiento 0206-01-01-0010-6594</v>
      </c>
      <c r="L675" s="49" t="str">
        <f>VLOOKUP(D675,[1]Sheet1!$A$2:$S$4000,5,FALSE)</f>
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</c>
      <c r="M675" s="53">
        <f>VLOOKUP(D675,[1]Sheet1!$A$2:$S$4000,16,FALSE)</f>
        <v>516724</v>
      </c>
    </row>
    <row r="676" spans="2:13" s="10" customFormat="1" ht="49.5" x14ac:dyDescent="0.2">
      <c r="B676" s="31">
        <v>661</v>
      </c>
      <c r="C676" s="37">
        <v>43200</v>
      </c>
      <c r="D676" s="44">
        <v>30652</v>
      </c>
      <c r="E676" s="11" t="s">
        <v>13</v>
      </c>
      <c r="F676" s="11">
        <v>0</v>
      </c>
      <c r="G676" s="11">
        <v>43776</v>
      </c>
      <c r="H676" s="21">
        <f t="shared" si="10"/>
        <v>542027605.96999991</v>
      </c>
      <c r="J676" s="10">
        <f>VLOOKUP(D676,[1]Sheet1!$A$2:$R$4000,1,FALSE)</f>
        <v>30652</v>
      </c>
      <c r="K676" s="10" t="str">
        <f>VLOOKUP(D676,[1]Sheet1!$A$2:$R$4000,4,FALSE)</f>
        <v>Libramiento 0206-01-01-0010-6594</v>
      </c>
      <c r="L676" s="49" t="str">
        <f>VLOOKUP(D676,[1]Sheet1!$A$2:$S$4000,5,FALSE)</f>
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</c>
      <c r="M676" s="53">
        <f>VLOOKUP(D676,[1]Sheet1!$A$2:$S$4000,16,FALSE)</f>
        <v>516724</v>
      </c>
    </row>
    <row r="677" spans="2:13" s="10" customFormat="1" ht="49.5" x14ac:dyDescent="0.2">
      <c r="B677" s="31">
        <v>662</v>
      </c>
      <c r="C677" s="37">
        <v>43200</v>
      </c>
      <c r="D677" s="44">
        <v>30652</v>
      </c>
      <c r="E677" s="11" t="s">
        <v>13</v>
      </c>
      <c r="F677" s="11">
        <v>0</v>
      </c>
      <c r="G677" s="11">
        <v>516724</v>
      </c>
      <c r="H677" s="21">
        <f t="shared" si="10"/>
        <v>541510881.96999991</v>
      </c>
      <c r="J677" s="10">
        <f>VLOOKUP(D677,[1]Sheet1!$A$2:$R$4000,1,FALSE)</f>
        <v>30652</v>
      </c>
      <c r="K677" s="10" t="str">
        <f>VLOOKUP(D677,[1]Sheet1!$A$2:$R$4000,4,FALSE)</f>
        <v>Libramiento 0206-01-01-0010-6594</v>
      </c>
      <c r="L677" s="49" t="str">
        <f>VLOOKUP(D677,[1]Sheet1!$A$2:$S$4000,5,FALSE)</f>
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</c>
      <c r="M677" s="53">
        <f>VLOOKUP(D677,[1]Sheet1!$A$2:$S$4000,16,FALSE)</f>
        <v>516724</v>
      </c>
    </row>
    <row r="678" spans="2:13" s="10" customFormat="1" ht="49.5" x14ac:dyDescent="0.2">
      <c r="B678" s="31">
        <v>663</v>
      </c>
      <c r="C678" s="37">
        <v>43200</v>
      </c>
      <c r="D678" s="44">
        <v>30694</v>
      </c>
      <c r="E678" s="11" t="s">
        <v>13</v>
      </c>
      <c r="F678" s="11">
        <v>0</v>
      </c>
      <c r="G678" s="11">
        <v>123077.72</v>
      </c>
      <c r="H678" s="21">
        <f t="shared" si="10"/>
        <v>541387804.24999988</v>
      </c>
      <c r="J678" s="10">
        <f>VLOOKUP(D678,[1]Sheet1!$A$2:$R$4000,1,FALSE)</f>
        <v>30694</v>
      </c>
      <c r="K678" s="10" t="str">
        <f>VLOOKUP(D678,[1]Sheet1!$A$2:$R$4000,4,FALSE)</f>
        <v>Libramiento 0206-01-01-0010-6738</v>
      </c>
      <c r="L678" s="49" t="str">
        <f>VLOOKUP(D678,[1]Sheet1!$A$2:$S$4000,5,FALSE)</f>
        <v>PAGO POR SUM. ALIM. ESC. PAE REAL CORRESP. A LOS MESES DE AGOSTO, SEPT., OCT., NOV. Y DIC./2017, SEGUN FACTS. NCF: 00085, 00087, 00089, 00092 Y 00094, NC. 00021, 00022, 00023, 00024 Y 00025, CONT. 294/2017, OC. 6010 MENOS ANTICIPO</v>
      </c>
      <c r="M678" s="53">
        <f>VLOOKUP(D678,[1]Sheet1!$A$2:$S$4000,16,FALSE)</f>
        <v>123077.72</v>
      </c>
    </row>
    <row r="679" spans="2:13" s="10" customFormat="1" ht="49.5" x14ac:dyDescent="0.2">
      <c r="B679" s="31">
        <v>664</v>
      </c>
      <c r="C679" s="37">
        <v>43200</v>
      </c>
      <c r="D679" s="44">
        <v>30694</v>
      </c>
      <c r="E679" s="11" t="s">
        <v>13</v>
      </c>
      <c r="F679" s="11">
        <v>0</v>
      </c>
      <c r="G679" s="11">
        <v>2468794.12</v>
      </c>
      <c r="H679" s="21">
        <f t="shared" si="10"/>
        <v>538919010.12999988</v>
      </c>
      <c r="J679" s="10">
        <f>VLOOKUP(D679,[1]Sheet1!$A$2:$R$4000,1,FALSE)</f>
        <v>30694</v>
      </c>
      <c r="K679" s="10" t="str">
        <f>VLOOKUP(D679,[1]Sheet1!$A$2:$R$4000,4,FALSE)</f>
        <v>Libramiento 0206-01-01-0010-6738</v>
      </c>
      <c r="L679" s="49" t="str">
        <f>VLOOKUP(D679,[1]Sheet1!$A$2:$S$4000,5,FALSE)</f>
        <v>PAGO POR SUM. ALIM. ESC. PAE REAL CORRESP. A LOS MESES DE AGOSTO, SEPT., OCT., NOV. Y DIC./2017, SEGUN FACTS. NCF: 00085, 00087, 00089, 00092 Y 00094, NC. 00021, 00022, 00023, 00024 Y 00025, CONT. 294/2017, OC. 6010 MENOS ANTICIPO</v>
      </c>
      <c r="M679" s="53">
        <f>VLOOKUP(D679,[1]Sheet1!$A$2:$S$4000,16,FALSE)</f>
        <v>123077.72</v>
      </c>
    </row>
    <row r="680" spans="2:13" s="10" customFormat="1" ht="49.5" x14ac:dyDescent="0.2">
      <c r="B680" s="31">
        <v>665</v>
      </c>
      <c r="C680" s="37">
        <v>43200</v>
      </c>
      <c r="D680" s="44">
        <v>30726</v>
      </c>
      <c r="E680" s="11" t="s">
        <v>13</v>
      </c>
      <c r="F680" s="11">
        <v>0</v>
      </c>
      <c r="G680" s="11">
        <v>64660.959999999999</v>
      </c>
      <c r="H680" s="21">
        <f t="shared" si="10"/>
        <v>538854349.16999984</v>
      </c>
      <c r="J680" s="10">
        <f>VLOOKUP(D680,[1]Sheet1!$A$2:$R$4000,1,FALSE)</f>
        <v>30726</v>
      </c>
      <c r="K680" s="10" t="str">
        <f>VLOOKUP(D680,[1]Sheet1!$A$2:$R$4000,4,FALSE)</f>
        <v>Libramiento 0206-01-01-0010-7118</v>
      </c>
      <c r="L680" s="49" t="str">
        <f>VLOOKUP(D680,[1]Sheet1!$A$2:$S$4000,5,FALSE)</f>
        <v>2DO. Y ULTIMO PAGO EQUIVALENTE AL CONT. NO. 90/2017, POR LA ADQUISICION DE 412 PARES DE ZAPATOS ESCOLARES DE LA TALLA 27 AL 33 Y 2,840 PARES DE ZAPATOS ESCOLARES DE LAS TALLAS DEL 34 AL 42. FACT. 00019, NC. 00001 OC. 5381. MENOS SALDO ANTICIPO.</v>
      </c>
      <c r="M680" s="53">
        <f>VLOOKUP(D680,[1]Sheet1!$A$2:$S$4000,16,FALSE)</f>
        <v>1461337.7</v>
      </c>
    </row>
    <row r="681" spans="2:13" s="10" customFormat="1" ht="49.5" x14ac:dyDescent="0.2">
      <c r="B681" s="31">
        <v>666</v>
      </c>
      <c r="C681" s="37">
        <v>43200</v>
      </c>
      <c r="D681" s="44">
        <v>30726</v>
      </c>
      <c r="E681" s="11" t="s">
        <v>13</v>
      </c>
      <c r="F681" s="11">
        <v>0</v>
      </c>
      <c r="G681" s="11">
        <v>1461337.7</v>
      </c>
      <c r="H681" s="21">
        <f t="shared" si="10"/>
        <v>537393011.46999979</v>
      </c>
      <c r="J681" s="10">
        <f>VLOOKUP(D681,[1]Sheet1!$A$2:$R$4000,1,FALSE)</f>
        <v>30726</v>
      </c>
      <c r="K681" s="10" t="str">
        <f>VLOOKUP(D681,[1]Sheet1!$A$2:$R$4000,4,FALSE)</f>
        <v>Libramiento 0206-01-01-0010-7118</v>
      </c>
      <c r="L681" s="49" t="str">
        <f>VLOOKUP(D681,[1]Sheet1!$A$2:$S$4000,5,FALSE)</f>
        <v>2DO. Y ULTIMO PAGO EQUIVALENTE AL CONT. NO. 90/2017, POR LA ADQUISICION DE 412 PARES DE ZAPATOS ESCOLARES DE LA TALLA 27 AL 33 Y 2,840 PARES DE ZAPATOS ESCOLARES DE LAS TALLAS DEL 34 AL 42. FACT. 00019, NC. 00001 OC. 5381. MENOS SALDO ANTICIPO.</v>
      </c>
      <c r="M681" s="53">
        <f>VLOOKUP(D681,[1]Sheet1!$A$2:$S$4000,16,FALSE)</f>
        <v>1461337.7</v>
      </c>
    </row>
    <row r="682" spans="2:13" s="10" customFormat="1" ht="33" x14ac:dyDescent="0.2">
      <c r="B682" s="31">
        <v>667</v>
      </c>
      <c r="C682" s="37">
        <v>43200</v>
      </c>
      <c r="D682" s="44">
        <v>30725</v>
      </c>
      <c r="E682" s="11" t="s">
        <v>13</v>
      </c>
      <c r="F682" s="11">
        <v>0</v>
      </c>
      <c r="G682" s="11">
        <v>31587.43</v>
      </c>
      <c r="H682" s="21">
        <f t="shared" si="10"/>
        <v>537361424.03999984</v>
      </c>
      <c r="J682" s="10">
        <f>VLOOKUP(D682,[1]Sheet1!$A$2:$R$4000,1,FALSE)</f>
        <v>30725</v>
      </c>
      <c r="K682" s="10" t="str">
        <f>VLOOKUP(D682,[1]Sheet1!$A$2:$R$4000,4,FALSE)</f>
        <v>Libramiento 0206-01-01-0010-7113</v>
      </c>
      <c r="L682" s="49" t="str">
        <f>VLOOKUP(D682,[1]Sheet1!$A$2:$S$4000,5,FALSE)</f>
        <v>PAGO SUM. DE ALIM. ESC. PAE REAL, CORRESP. A LOS MESES DE NOV. Y DIC. 2017, SEGÚN FACTS. NOS. 02303 Y 02308, N/C 00004,00005, MENOS ANTICIPO, CONTRATO NO. 496/17, OC 6296.</v>
      </c>
      <c r="M682" s="53">
        <f>VLOOKUP(D682,[1]Sheet1!$A$2:$S$4000,16,FALSE)</f>
        <v>633134.09</v>
      </c>
    </row>
    <row r="683" spans="2:13" s="10" customFormat="1" ht="33" x14ac:dyDescent="0.2">
      <c r="B683" s="31">
        <v>668</v>
      </c>
      <c r="C683" s="37">
        <v>43200</v>
      </c>
      <c r="D683" s="44">
        <v>30725</v>
      </c>
      <c r="E683" s="11" t="s">
        <v>13</v>
      </c>
      <c r="F683" s="11">
        <v>0</v>
      </c>
      <c r="G683" s="11">
        <v>633134.09</v>
      </c>
      <c r="H683" s="21">
        <f t="shared" si="10"/>
        <v>536728289.94999987</v>
      </c>
      <c r="J683" s="10">
        <f>VLOOKUP(D683,[1]Sheet1!$A$2:$R$4000,1,FALSE)</f>
        <v>30725</v>
      </c>
      <c r="K683" s="10" t="str">
        <f>VLOOKUP(D683,[1]Sheet1!$A$2:$R$4000,4,FALSE)</f>
        <v>Libramiento 0206-01-01-0010-7113</v>
      </c>
      <c r="L683" s="49" t="str">
        <f>VLOOKUP(D683,[1]Sheet1!$A$2:$S$4000,5,FALSE)</f>
        <v>PAGO SUM. DE ALIM. ESC. PAE REAL, CORRESP. A LOS MESES DE NOV. Y DIC. 2017, SEGÚN FACTS. NOS. 02303 Y 02308, N/C 00004,00005, MENOS ANTICIPO, CONTRATO NO. 496/17, OC 6296.</v>
      </c>
      <c r="M683" s="53">
        <f>VLOOKUP(D683,[1]Sheet1!$A$2:$S$4000,16,FALSE)</f>
        <v>633134.09</v>
      </c>
    </row>
    <row r="684" spans="2:13" s="10" customFormat="1" ht="33" x14ac:dyDescent="0.2">
      <c r="B684" s="31">
        <v>669</v>
      </c>
      <c r="C684" s="37">
        <v>43200</v>
      </c>
      <c r="D684" s="44">
        <v>30724</v>
      </c>
      <c r="E684" s="11" t="s">
        <v>13</v>
      </c>
      <c r="F684" s="11">
        <v>0</v>
      </c>
      <c r="G684" s="11">
        <v>270958.40000000002</v>
      </c>
      <c r="H684" s="21">
        <f t="shared" si="10"/>
        <v>536457331.54999989</v>
      </c>
      <c r="J684" s="10">
        <f>VLOOKUP(D684,[1]Sheet1!$A$2:$R$4000,1,FALSE)</f>
        <v>30724</v>
      </c>
      <c r="K684" s="10" t="str">
        <f>VLOOKUP(D684,[1]Sheet1!$A$2:$R$4000,4,FALSE)</f>
        <v>Libramiento 0206-01-01-0010-7109</v>
      </c>
      <c r="L684" s="49" t="str">
        <f>VLOOKUP(D684,[1]Sheet1!$A$2:$S$4000,5,FALSE)</f>
        <v>PAGO SUM. ALIM. ESC. JEE. CORRESP. AL MES DE DICIEMBRE 2017, SEGUN FACT. NCF.: 00534, CARTA COMPROMISO NO. 00020, 00123, 00022, 00124, OC 6868 Y 6194</v>
      </c>
      <c r="M684" s="53">
        <f>VLOOKUP(D684,[1]Sheet1!$A$2:$S$4000,16,FALSE)</f>
        <v>212054.39999999999</v>
      </c>
    </row>
    <row r="685" spans="2:13" s="10" customFormat="1" ht="33" x14ac:dyDescent="0.2">
      <c r="B685" s="31">
        <v>670</v>
      </c>
      <c r="C685" s="37">
        <v>43200</v>
      </c>
      <c r="D685" s="44">
        <v>30724</v>
      </c>
      <c r="E685" s="11" t="s">
        <v>13</v>
      </c>
      <c r="F685" s="11">
        <v>0</v>
      </c>
      <c r="G685" s="11">
        <v>1119176</v>
      </c>
      <c r="H685" s="21">
        <f t="shared" si="10"/>
        <v>535338155.54999989</v>
      </c>
      <c r="J685" s="10">
        <f>VLOOKUP(D685,[1]Sheet1!$A$2:$R$4000,1,FALSE)</f>
        <v>30724</v>
      </c>
      <c r="K685" s="10" t="str">
        <f>VLOOKUP(D685,[1]Sheet1!$A$2:$R$4000,4,FALSE)</f>
        <v>Libramiento 0206-01-01-0010-7109</v>
      </c>
      <c r="L685" s="49" t="str">
        <f>VLOOKUP(D685,[1]Sheet1!$A$2:$S$4000,5,FALSE)</f>
        <v>PAGO SUM. ALIM. ESC. JEE. CORRESP. AL MES DE DICIEMBRE 2017, SEGUN FACT. NCF.: 00534, CARTA COMPROMISO NO. 00020, 00123, 00022, 00124, OC 6868 Y 6194</v>
      </c>
      <c r="M685" s="53">
        <f>VLOOKUP(D685,[1]Sheet1!$A$2:$S$4000,16,FALSE)</f>
        <v>212054.39999999999</v>
      </c>
    </row>
    <row r="686" spans="2:13" s="10" customFormat="1" ht="33" x14ac:dyDescent="0.2">
      <c r="B686" s="31">
        <v>671</v>
      </c>
      <c r="C686" s="37">
        <v>43200</v>
      </c>
      <c r="D686" s="44">
        <v>30723</v>
      </c>
      <c r="E686" s="11" t="s">
        <v>13</v>
      </c>
      <c r="F686" s="11">
        <v>0</v>
      </c>
      <c r="G686" s="11">
        <v>51636</v>
      </c>
      <c r="H686" s="21">
        <f t="shared" si="10"/>
        <v>535286519.54999989</v>
      </c>
      <c r="J686" s="10">
        <f>VLOOKUP(D686,[1]Sheet1!$A$2:$R$4000,1,FALSE)</f>
        <v>30723</v>
      </c>
      <c r="K686" s="10" t="str">
        <f>VLOOKUP(D686,[1]Sheet1!$A$2:$R$4000,4,FALSE)</f>
        <v>Libramiento 0206-01-01-0010-7102</v>
      </c>
      <c r="L686" s="49" t="str">
        <f>VLOOKUP(D686,[1]Sheet1!$A$2:$S$4000,5,FALSE)</f>
        <v>PAGO SUM. ALIM. ESC. JEE. CORRESP. AL MES DE DICIEMBRE 2017, SEGUN FACT. NCF.: 00146, CARTA COMPROMISO NO. 00159, 00387, 06154, OC 5949</v>
      </c>
      <c r="M686" s="53">
        <f>VLOOKUP(D686,[1]Sheet1!$A$2:$S$4000,16,FALSE)</f>
        <v>1166973.6000000001</v>
      </c>
    </row>
    <row r="687" spans="2:13" s="10" customFormat="1" ht="33" x14ac:dyDescent="0.2">
      <c r="B687" s="31">
        <v>672</v>
      </c>
      <c r="C687" s="37">
        <v>43200</v>
      </c>
      <c r="D687" s="44">
        <v>30723</v>
      </c>
      <c r="E687" s="11" t="s">
        <v>13</v>
      </c>
      <c r="F687" s="11">
        <v>0</v>
      </c>
      <c r="G687" s="11">
        <v>1166973.6000000001</v>
      </c>
      <c r="H687" s="21">
        <f t="shared" si="10"/>
        <v>534119545.94999987</v>
      </c>
      <c r="J687" s="10">
        <f>VLOOKUP(D687,[1]Sheet1!$A$2:$R$4000,1,FALSE)</f>
        <v>30723</v>
      </c>
      <c r="K687" s="10" t="str">
        <f>VLOOKUP(D687,[1]Sheet1!$A$2:$R$4000,4,FALSE)</f>
        <v>Libramiento 0206-01-01-0010-7102</v>
      </c>
      <c r="L687" s="49" t="str">
        <f>VLOOKUP(D687,[1]Sheet1!$A$2:$S$4000,5,FALSE)</f>
        <v>PAGO SUM. ALIM. ESC. JEE. CORRESP. AL MES DE DICIEMBRE 2017, SEGUN FACT. NCF.: 00146, CARTA COMPROMISO NO. 00159, 00387, 06154, OC 5949</v>
      </c>
      <c r="M687" s="53">
        <f>VLOOKUP(D687,[1]Sheet1!$A$2:$S$4000,16,FALSE)</f>
        <v>1166973.6000000001</v>
      </c>
    </row>
    <row r="688" spans="2:13" s="10" customFormat="1" ht="49.5" x14ac:dyDescent="0.2">
      <c r="B688" s="31">
        <v>673</v>
      </c>
      <c r="C688" s="37">
        <v>43200</v>
      </c>
      <c r="D688" s="44">
        <v>30722</v>
      </c>
      <c r="E688" s="11" t="s">
        <v>13</v>
      </c>
      <c r="F688" s="11">
        <v>0</v>
      </c>
      <c r="G688" s="11">
        <v>266533.2</v>
      </c>
      <c r="H688" s="21">
        <f t="shared" si="10"/>
        <v>533853012.74999988</v>
      </c>
      <c r="J688" s="10">
        <f>VLOOKUP(D688,[1]Sheet1!$A$2:$R$4000,1,FALSE)</f>
        <v>30722</v>
      </c>
      <c r="K688" s="10" t="str">
        <f>VLOOKUP(D688,[1]Sheet1!$A$2:$R$4000,4,FALSE)</f>
        <v>Libramiento 0206-01-01-0010-7099</v>
      </c>
      <c r="L688" s="49" t="str">
        <f>VLOOKUP(D688,[1]Sheet1!$A$2:$S$4000,5,FALSE)</f>
        <v>P/AL BCO AGRICOLA CEDIDO POR MINERVA SANCHEZ DE HERNANDEZ S/ACTO 870 D/F.16/10/17, CARTA COMP.02848,02849,02850,02817,02853,02855,02818,07757,02819,Y AL SUPLIDOR CARTA COMP.02858 Y 02861 SUM. ALIM. ESC. JEE. NOV/DIC./17,FTS.09847 Y 09851,OC. 5851 Y 7116.</v>
      </c>
      <c r="M688" s="53">
        <f>VLOOKUP(D688,[1]Sheet1!$A$2:$S$4000,16,FALSE)</f>
        <v>208591.2</v>
      </c>
    </row>
    <row r="689" spans="2:13" s="10" customFormat="1" ht="49.5" x14ac:dyDescent="0.2">
      <c r="B689" s="31">
        <v>674</v>
      </c>
      <c r="C689" s="37">
        <v>43200</v>
      </c>
      <c r="D689" s="44">
        <v>30722</v>
      </c>
      <c r="E689" s="11" t="s">
        <v>13</v>
      </c>
      <c r="F689" s="11">
        <v>0</v>
      </c>
      <c r="G689" s="11">
        <v>201666</v>
      </c>
      <c r="H689" s="21">
        <f t="shared" si="10"/>
        <v>533651346.74999988</v>
      </c>
      <c r="J689" s="10">
        <f>VLOOKUP(D689,[1]Sheet1!$A$2:$R$4000,1,FALSE)</f>
        <v>30722</v>
      </c>
      <c r="K689" s="10" t="str">
        <f>VLOOKUP(D689,[1]Sheet1!$A$2:$R$4000,4,FALSE)</f>
        <v>Libramiento 0206-01-01-0010-7099</v>
      </c>
      <c r="L689" s="49" t="str">
        <f>VLOOKUP(D689,[1]Sheet1!$A$2:$S$4000,5,FALSE)</f>
        <v>P/AL BCO AGRICOLA CEDIDO POR MINERVA SANCHEZ DE HERNANDEZ S/ACTO 870 D/F.16/10/17, CARTA COMP.02848,02849,02850,02817,02853,02855,02818,07757,02819,Y AL SUPLIDOR CARTA COMP.02858 Y 02861 SUM. ALIM. ESC. JEE. NOV/DIC./17,FTS.09847 Y 09851,OC. 5851 Y 7116.</v>
      </c>
      <c r="M689" s="53">
        <f>VLOOKUP(D689,[1]Sheet1!$A$2:$S$4000,16,FALSE)</f>
        <v>208591.2</v>
      </c>
    </row>
    <row r="690" spans="2:13" s="10" customFormat="1" ht="49.5" x14ac:dyDescent="0.2">
      <c r="B690" s="31">
        <v>675</v>
      </c>
      <c r="C690" s="37">
        <v>43200</v>
      </c>
      <c r="D690" s="44">
        <v>30722</v>
      </c>
      <c r="E690" s="11" t="s">
        <v>13</v>
      </c>
      <c r="F690" s="11">
        <v>0</v>
      </c>
      <c r="G690" s="11">
        <v>899232</v>
      </c>
      <c r="H690" s="21">
        <f t="shared" si="10"/>
        <v>532752114.74999988</v>
      </c>
      <c r="J690" s="10">
        <f>VLOOKUP(D690,[1]Sheet1!$A$2:$R$4000,1,FALSE)</f>
        <v>30722</v>
      </c>
      <c r="K690" s="10" t="str">
        <f>VLOOKUP(D690,[1]Sheet1!$A$2:$R$4000,4,FALSE)</f>
        <v>Libramiento 0206-01-01-0010-7099</v>
      </c>
      <c r="L690" s="49" t="str">
        <f>VLOOKUP(D690,[1]Sheet1!$A$2:$S$4000,5,FALSE)</f>
        <v>P/AL BCO AGRICOLA CEDIDO POR MINERVA SANCHEZ DE HERNANDEZ S/ACTO 870 D/F.16/10/17, CARTA COMP.02848,02849,02850,02817,02853,02855,02818,07757,02819,Y AL SUPLIDOR CARTA COMP.02858 Y 02861 SUM. ALIM. ESC. JEE. NOV/DIC./17,FTS.09847 Y 09851,OC. 5851 Y 7116.</v>
      </c>
      <c r="M690" s="53">
        <f>VLOOKUP(D690,[1]Sheet1!$A$2:$S$4000,16,FALSE)</f>
        <v>208591.2</v>
      </c>
    </row>
    <row r="691" spans="2:13" s="10" customFormat="1" ht="49.5" x14ac:dyDescent="0.2">
      <c r="B691" s="31">
        <v>676</v>
      </c>
      <c r="C691" s="37">
        <v>43200</v>
      </c>
      <c r="D691" s="44">
        <v>30721</v>
      </c>
      <c r="E691" s="11" t="s">
        <v>13</v>
      </c>
      <c r="F691" s="11">
        <v>0</v>
      </c>
      <c r="G691" s="11">
        <v>16100</v>
      </c>
      <c r="H691" s="21">
        <f t="shared" si="10"/>
        <v>532736014.74999988</v>
      </c>
      <c r="J691" s="10">
        <f>VLOOKUP(D691,[1]Sheet1!$A$2:$R$4000,1,FALSE)</f>
        <v>30721</v>
      </c>
      <c r="K691" s="10" t="str">
        <f>VLOOKUP(D691,[1]Sheet1!$A$2:$R$4000,4,FALSE)</f>
        <v>Libramiento 0206-01-01-0010-7086</v>
      </c>
      <c r="L691" s="49" t="str">
        <f>VLOOKUP(D691,[1]Sheet1!$A$2:$S$4000,5,FALSE)</f>
        <v>PAGO A FAVOR DE BANCO AGRICOLA, CEDIDO POR DIVINO S GOURMET SRL, MEDIANTE ACTO DE ALGUACIL No. 358/17 D/F 18/12/2017, POR SUM. ALIM. ESC. JEE. CORRESP. AL MES DE DICIEMBRE 2017, SEGUN FACT. NCF.: 00111, CARTA COMPROMISO NO. 00348, OC 6647</v>
      </c>
      <c r="M691" s="53">
        <f>VLOOKUP(D691,[1]Sheet1!$A$2:$S$4000,16,FALSE)</f>
        <v>363860</v>
      </c>
    </row>
    <row r="692" spans="2:13" s="10" customFormat="1" ht="49.5" x14ac:dyDescent="0.2">
      <c r="B692" s="31">
        <v>677</v>
      </c>
      <c r="C692" s="37">
        <v>43200</v>
      </c>
      <c r="D692" s="44">
        <v>30721</v>
      </c>
      <c r="E692" s="11" t="s">
        <v>13</v>
      </c>
      <c r="F692" s="11">
        <v>0</v>
      </c>
      <c r="G692" s="11">
        <v>363860</v>
      </c>
      <c r="H692" s="21">
        <f t="shared" si="10"/>
        <v>532372154.74999988</v>
      </c>
      <c r="J692" s="10">
        <f>VLOOKUP(D692,[1]Sheet1!$A$2:$R$4000,1,FALSE)</f>
        <v>30721</v>
      </c>
      <c r="K692" s="10" t="str">
        <f>VLOOKUP(D692,[1]Sheet1!$A$2:$R$4000,4,FALSE)</f>
        <v>Libramiento 0206-01-01-0010-7086</v>
      </c>
      <c r="L692" s="49" t="str">
        <f>VLOOKUP(D692,[1]Sheet1!$A$2:$S$4000,5,FALSE)</f>
        <v>PAGO A FAVOR DE BANCO AGRICOLA, CEDIDO POR DIVINO S GOURMET SRL, MEDIANTE ACTO DE ALGUACIL No. 358/17 D/F 18/12/2017, POR SUM. ALIM. ESC. JEE. CORRESP. AL MES DE DICIEMBRE 2017, SEGUN FACT. NCF.: 00111, CARTA COMPROMISO NO. 00348, OC 6647</v>
      </c>
      <c r="M692" s="53">
        <f>VLOOKUP(D692,[1]Sheet1!$A$2:$S$4000,16,FALSE)</f>
        <v>363860</v>
      </c>
    </row>
    <row r="693" spans="2:13" s="10" customFormat="1" ht="33" x14ac:dyDescent="0.2">
      <c r="B693" s="31">
        <v>678</v>
      </c>
      <c r="C693" s="37">
        <v>43200</v>
      </c>
      <c r="D693" s="44">
        <v>30720</v>
      </c>
      <c r="E693" s="11" t="s">
        <v>13</v>
      </c>
      <c r="F693" s="11">
        <v>0</v>
      </c>
      <c r="G693" s="11">
        <v>83766</v>
      </c>
      <c r="H693" s="21">
        <f t="shared" si="10"/>
        <v>532288388.74999988</v>
      </c>
      <c r="J693" s="10">
        <f>VLOOKUP(D693,[1]Sheet1!$A$2:$R$4000,1,FALSE)</f>
        <v>30720</v>
      </c>
      <c r="K693" s="10" t="str">
        <f>VLOOKUP(D693,[1]Sheet1!$A$2:$R$4000,4,FALSE)</f>
        <v>Libramiento 0206-01-01-0010-7020</v>
      </c>
      <c r="L693" s="49" t="str">
        <f>VLOOKUP(D693,[1]Sheet1!$A$2:$S$4000,5,FALSE)</f>
        <v>PAGO AL BCO AGRIC, CEDIDO POR DOMINGO ANT. COSME HOLGUIN, S/ACTO NO.591 D/F 20/10/17, POR SUM. DE ALIM. ESC. JEE, MES DE DIC/2017, S/FACT. 84576, CARTAS C.NO.07195. OC 5803</v>
      </c>
      <c r="M693" s="53">
        <f>VLOOKUP(D693,[1]Sheet1!$A$2:$S$4000,16,FALSE)</f>
        <v>18210</v>
      </c>
    </row>
    <row r="694" spans="2:13" s="10" customFormat="1" ht="33" x14ac:dyDescent="0.2">
      <c r="B694" s="31">
        <v>679</v>
      </c>
      <c r="C694" s="37">
        <v>43200</v>
      </c>
      <c r="D694" s="44">
        <v>30720</v>
      </c>
      <c r="E694" s="11" t="s">
        <v>13</v>
      </c>
      <c r="F694" s="11">
        <v>0</v>
      </c>
      <c r="G694" s="11">
        <v>345990</v>
      </c>
      <c r="H694" s="21">
        <f t="shared" si="10"/>
        <v>531942398.74999988</v>
      </c>
      <c r="J694" s="10">
        <f>VLOOKUP(D694,[1]Sheet1!$A$2:$R$4000,1,FALSE)</f>
        <v>30720</v>
      </c>
      <c r="K694" s="10" t="str">
        <f>VLOOKUP(D694,[1]Sheet1!$A$2:$R$4000,4,FALSE)</f>
        <v>Libramiento 0206-01-01-0010-7020</v>
      </c>
      <c r="L694" s="49" t="str">
        <f>VLOOKUP(D694,[1]Sheet1!$A$2:$S$4000,5,FALSE)</f>
        <v>PAGO AL BCO AGRIC, CEDIDO POR DOMINGO ANT. COSME HOLGUIN, S/ACTO NO.591 D/F 20/10/17, POR SUM. DE ALIM. ESC. JEE, MES DE DIC/2017, S/FACT. 84576, CARTAS C.NO.07195. OC 5803</v>
      </c>
      <c r="M694" s="53">
        <f>VLOOKUP(D694,[1]Sheet1!$A$2:$S$4000,16,FALSE)</f>
        <v>18210</v>
      </c>
    </row>
    <row r="695" spans="2:13" s="10" customFormat="1" ht="49.5" x14ac:dyDescent="0.2">
      <c r="B695" s="31">
        <v>680</v>
      </c>
      <c r="C695" s="37">
        <v>43200</v>
      </c>
      <c r="D695" s="44">
        <v>30718</v>
      </c>
      <c r="E695" s="11" t="s">
        <v>13</v>
      </c>
      <c r="F695" s="11">
        <v>0</v>
      </c>
      <c r="G695" s="11">
        <v>69322</v>
      </c>
      <c r="H695" s="21">
        <f t="shared" si="10"/>
        <v>531873076.74999988</v>
      </c>
      <c r="J695" s="10">
        <f>VLOOKUP(D695,[1]Sheet1!$A$2:$R$4000,1,FALSE)</f>
        <v>30718</v>
      </c>
      <c r="K695" s="10" t="str">
        <f>VLOOKUP(D695,[1]Sheet1!$A$2:$R$4000,4,FALSE)</f>
        <v>Libramiento 0206-01-01-0010-6982</v>
      </c>
      <c r="L695" s="49" t="str">
        <f>VLOOKUP(D695,[1]Sheet1!$A$2:$S$4000,5,FALSE)</f>
        <v>PAGO A FAVOR DE BANCO AGRICOLA, CEDIDO POR LUCITANIA FABIAN, MEDIANTE ACTO DE ALGUACIL NO. 928 D/F 26/10/2017. POR SUM. ALIM. ESC. JEE, CORRESP. AL MES DE DICIEMBRE 2017, SEGUN FACT. NCF.: 00174, CARTAS DE COMPROMISOS NO.00633, 00634 Y OC 6257.</v>
      </c>
      <c r="M695" s="53">
        <f>VLOOKUP(D695,[1]Sheet1!$A$2:$S$4000,16,FALSE)</f>
        <v>54252</v>
      </c>
    </row>
    <row r="696" spans="2:13" s="10" customFormat="1" ht="49.5" x14ac:dyDescent="0.2">
      <c r="B696" s="31">
        <v>681</v>
      </c>
      <c r="C696" s="37">
        <v>43200</v>
      </c>
      <c r="D696" s="44">
        <v>30718</v>
      </c>
      <c r="E696" s="11" t="s">
        <v>13</v>
      </c>
      <c r="F696" s="11">
        <v>0</v>
      </c>
      <c r="G696" s="11">
        <v>286330</v>
      </c>
      <c r="H696" s="21">
        <f t="shared" si="10"/>
        <v>531586746.74999988</v>
      </c>
      <c r="J696" s="10">
        <f>VLOOKUP(D696,[1]Sheet1!$A$2:$R$4000,1,FALSE)</f>
        <v>30718</v>
      </c>
      <c r="K696" s="10" t="str">
        <f>VLOOKUP(D696,[1]Sheet1!$A$2:$R$4000,4,FALSE)</f>
        <v>Libramiento 0206-01-01-0010-6982</v>
      </c>
      <c r="L696" s="49" t="str">
        <f>VLOOKUP(D696,[1]Sheet1!$A$2:$S$4000,5,FALSE)</f>
        <v>PAGO A FAVOR DE BANCO AGRICOLA, CEDIDO POR LUCITANIA FABIAN, MEDIANTE ACTO DE ALGUACIL NO. 928 D/F 26/10/2017. POR SUM. ALIM. ESC. JEE, CORRESP. AL MES DE DICIEMBRE 2017, SEGUN FACT. NCF.: 00174, CARTAS DE COMPROMISOS NO.00633, 00634 Y OC 6257.</v>
      </c>
      <c r="M696" s="53">
        <f>VLOOKUP(D696,[1]Sheet1!$A$2:$S$4000,16,FALSE)</f>
        <v>54252</v>
      </c>
    </row>
    <row r="697" spans="2:13" s="10" customFormat="1" ht="33" x14ac:dyDescent="0.2">
      <c r="B697" s="31">
        <v>682</v>
      </c>
      <c r="C697" s="37">
        <v>43200</v>
      </c>
      <c r="D697" s="44">
        <v>30717</v>
      </c>
      <c r="E697" s="11" t="s">
        <v>13</v>
      </c>
      <c r="F697" s="11">
        <v>0</v>
      </c>
      <c r="G697" s="11">
        <v>127410.8</v>
      </c>
      <c r="H697" s="21">
        <f t="shared" si="10"/>
        <v>531459335.94999987</v>
      </c>
      <c r="J697" s="10">
        <f>VLOOKUP(D697,[1]Sheet1!$A$2:$R$4000,1,FALSE)</f>
        <v>30717</v>
      </c>
      <c r="K697" s="10" t="str">
        <f>VLOOKUP(D697,[1]Sheet1!$A$2:$R$4000,4,FALSE)</f>
        <v>Libramiento 0206-01-01-0010-6979</v>
      </c>
      <c r="L697" s="49" t="str">
        <f>VLOOKUP(D697,[1]Sheet1!$A$2:$S$4000,5,FALSE)</f>
        <v>PAGO SUM. ALIM. ESC. JEE. CORRESP. AL MES DIC. 2017, SEGUN FACT. NCF.: 00028, CARTA COMPROMISO NO. 15606, OC 6574.</v>
      </c>
      <c r="M697" s="53">
        <f>VLOOKUP(D697,[1]Sheet1!$A$2:$S$4000,16,FALSE)</f>
        <v>526262</v>
      </c>
    </row>
    <row r="698" spans="2:13" s="10" customFormat="1" ht="33" x14ac:dyDescent="0.2">
      <c r="B698" s="31">
        <v>683</v>
      </c>
      <c r="C698" s="37">
        <v>43200</v>
      </c>
      <c r="D698" s="44">
        <v>30717</v>
      </c>
      <c r="E698" s="11" t="s">
        <v>13</v>
      </c>
      <c r="F698" s="11">
        <v>0</v>
      </c>
      <c r="G698" s="11">
        <v>526262</v>
      </c>
      <c r="H698" s="21">
        <f t="shared" si="10"/>
        <v>530933073.94999987</v>
      </c>
      <c r="J698" s="10">
        <f>VLOOKUP(D698,[1]Sheet1!$A$2:$R$4000,1,FALSE)</f>
        <v>30717</v>
      </c>
      <c r="K698" s="10" t="str">
        <f>VLOOKUP(D698,[1]Sheet1!$A$2:$R$4000,4,FALSE)</f>
        <v>Libramiento 0206-01-01-0010-6979</v>
      </c>
      <c r="L698" s="49" t="str">
        <f>VLOOKUP(D698,[1]Sheet1!$A$2:$S$4000,5,FALSE)</f>
        <v>PAGO SUM. ALIM. ESC. JEE. CORRESP. AL MES DIC. 2017, SEGUN FACT. NCF.: 00028, CARTA COMPROMISO NO. 15606, OC 6574.</v>
      </c>
      <c r="M698" s="53">
        <f>VLOOKUP(D698,[1]Sheet1!$A$2:$S$4000,16,FALSE)</f>
        <v>526262</v>
      </c>
    </row>
    <row r="699" spans="2:13" s="10" customFormat="1" ht="33" x14ac:dyDescent="0.2">
      <c r="B699" s="31">
        <v>684</v>
      </c>
      <c r="C699" s="37">
        <v>43200</v>
      </c>
      <c r="D699" s="44">
        <v>30716</v>
      </c>
      <c r="E699" s="11" t="s">
        <v>13</v>
      </c>
      <c r="F699" s="11">
        <v>0</v>
      </c>
      <c r="G699" s="11">
        <v>45200</v>
      </c>
      <c r="H699" s="21">
        <f t="shared" si="10"/>
        <v>530887873.94999987</v>
      </c>
      <c r="J699" s="10">
        <f>VLOOKUP(D699,[1]Sheet1!$A$2:$R$4000,1,FALSE)</f>
        <v>30716</v>
      </c>
      <c r="K699" s="10" t="str">
        <f>VLOOKUP(D699,[1]Sheet1!$A$2:$R$4000,4,FALSE)</f>
        <v>Libramiento 0206-01-01-0010-6962</v>
      </c>
      <c r="L699" s="49" t="str">
        <f>VLOOKUP(D699,[1]Sheet1!$A$2:$S$4000,5,FALSE)</f>
        <v>PAGO SUM. ALIM. ESC. JEE. MES NOVIEMBRE 2017, S/FACT. NCF: 00111 CARTAS COMP. NOS. 00155, 00171, 00177, 00158, 04875, 00416 Y 00174, OC. 5942.</v>
      </c>
      <c r="M699" s="53">
        <f>VLOOKUP(D699,[1]Sheet1!$A$2:$S$4000,16,FALSE)</f>
        <v>1021520</v>
      </c>
    </row>
    <row r="700" spans="2:13" s="10" customFormat="1" ht="33" x14ac:dyDescent="0.2">
      <c r="B700" s="31">
        <v>685</v>
      </c>
      <c r="C700" s="37">
        <v>43200</v>
      </c>
      <c r="D700" s="44">
        <v>30716</v>
      </c>
      <c r="E700" s="11" t="s">
        <v>13</v>
      </c>
      <c r="F700" s="11">
        <v>0</v>
      </c>
      <c r="G700" s="11">
        <v>1021520</v>
      </c>
      <c r="H700" s="21">
        <f t="shared" si="10"/>
        <v>529866353.94999987</v>
      </c>
      <c r="J700" s="10">
        <f>VLOOKUP(D700,[1]Sheet1!$A$2:$R$4000,1,FALSE)</f>
        <v>30716</v>
      </c>
      <c r="K700" s="10" t="str">
        <f>VLOOKUP(D700,[1]Sheet1!$A$2:$R$4000,4,FALSE)</f>
        <v>Libramiento 0206-01-01-0010-6962</v>
      </c>
      <c r="L700" s="49" t="str">
        <f>VLOOKUP(D700,[1]Sheet1!$A$2:$S$4000,5,FALSE)</f>
        <v>PAGO SUM. ALIM. ESC. JEE. MES NOVIEMBRE 2017, S/FACT. NCF: 00111 CARTAS COMP. NOS. 00155, 00171, 00177, 00158, 04875, 00416 Y 00174, OC. 5942.</v>
      </c>
      <c r="M700" s="53">
        <f>VLOOKUP(D700,[1]Sheet1!$A$2:$S$4000,16,FALSE)</f>
        <v>1021520</v>
      </c>
    </row>
    <row r="701" spans="2:13" s="10" customFormat="1" ht="33" x14ac:dyDescent="0.2">
      <c r="B701" s="31">
        <v>686</v>
      </c>
      <c r="C701" s="37">
        <v>43200</v>
      </c>
      <c r="D701" s="44">
        <v>30715</v>
      </c>
      <c r="E701" s="11" t="s">
        <v>13</v>
      </c>
      <c r="F701" s="11">
        <v>0</v>
      </c>
      <c r="G701" s="11">
        <v>29998</v>
      </c>
      <c r="H701" s="21">
        <f t="shared" si="10"/>
        <v>529836355.94999987</v>
      </c>
      <c r="J701" s="10">
        <f>VLOOKUP(D701,[1]Sheet1!$A$2:$R$4000,1,FALSE)</f>
        <v>30715</v>
      </c>
      <c r="K701" s="10" t="str">
        <f>VLOOKUP(D701,[1]Sheet1!$A$2:$R$4000,4,FALSE)</f>
        <v>Libramiento 0206-01-01-0010-6959</v>
      </c>
      <c r="L701" s="49" t="str">
        <f>VLOOKUP(D701,[1]Sheet1!$A$2:$S$4000,5,FALSE)</f>
        <v>PAGO SUM. ALIM. ESC. JEE. CORRESP. AL MES DE DICIEMBRE 2017, SEGUN FACT. NCF.: 00069, CARTA COMPROMISO NO. 05324, 00026, 00049, OC 6154</v>
      </c>
      <c r="M701" s="53">
        <f>VLOOKUP(D701,[1]Sheet1!$A$2:$S$4000,16,FALSE)</f>
        <v>29998</v>
      </c>
    </row>
    <row r="702" spans="2:13" s="10" customFormat="1" ht="33" x14ac:dyDescent="0.2">
      <c r="B702" s="31">
        <v>687</v>
      </c>
      <c r="C702" s="37">
        <v>43200</v>
      </c>
      <c r="D702" s="44">
        <v>30715</v>
      </c>
      <c r="E702" s="11" t="s">
        <v>13</v>
      </c>
      <c r="F702" s="11">
        <v>0</v>
      </c>
      <c r="G702" s="11">
        <v>677954.8</v>
      </c>
      <c r="H702" s="21">
        <f t="shared" si="10"/>
        <v>529158401.14999986</v>
      </c>
      <c r="J702" s="10">
        <f>VLOOKUP(D702,[1]Sheet1!$A$2:$R$4000,1,FALSE)</f>
        <v>30715</v>
      </c>
      <c r="K702" s="10" t="str">
        <f>VLOOKUP(D702,[1]Sheet1!$A$2:$R$4000,4,FALSE)</f>
        <v>Libramiento 0206-01-01-0010-6959</v>
      </c>
      <c r="L702" s="49" t="str">
        <f>VLOOKUP(D702,[1]Sheet1!$A$2:$S$4000,5,FALSE)</f>
        <v>PAGO SUM. ALIM. ESC. JEE. CORRESP. AL MES DE DICIEMBRE 2017, SEGUN FACT. NCF.: 00069, CARTA COMPROMISO NO. 05324, 00026, 00049, OC 6154</v>
      </c>
      <c r="M702" s="53">
        <f>VLOOKUP(D702,[1]Sheet1!$A$2:$S$4000,16,FALSE)</f>
        <v>29998</v>
      </c>
    </row>
    <row r="703" spans="2:13" s="10" customFormat="1" ht="33" x14ac:dyDescent="0.2">
      <c r="B703" s="31">
        <v>688</v>
      </c>
      <c r="C703" s="37">
        <v>43200</v>
      </c>
      <c r="D703" s="44">
        <v>30714</v>
      </c>
      <c r="E703" s="11" t="s">
        <v>13</v>
      </c>
      <c r="F703" s="11">
        <v>0</v>
      </c>
      <c r="G703" s="11">
        <v>40804</v>
      </c>
      <c r="H703" s="21">
        <f t="shared" si="10"/>
        <v>529117597.14999986</v>
      </c>
      <c r="J703" s="10">
        <f>VLOOKUP(D703,[1]Sheet1!$A$2:$R$4000,1,FALSE)</f>
        <v>30714</v>
      </c>
      <c r="K703" s="10" t="str">
        <f>VLOOKUP(D703,[1]Sheet1!$A$2:$R$4000,4,FALSE)</f>
        <v>Libramiento 0206-01-01-0010-6937</v>
      </c>
      <c r="L703" s="49" t="str">
        <f>VLOOKUP(D703,[1]Sheet1!$A$2:$S$4000,5,FALSE)</f>
        <v>PAGO POR SUM. DE ALIM. ESC. JEE. CORRESP. AL MES DE DICIEMBRE 2017, S/FACT. 00097. CARTAS COMPROMISO 04086, 04077, 15437 Y 15599. OC 6896.</v>
      </c>
      <c r="M703" s="53">
        <f>VLOOKUP(D703,[1]Sheet1!$A$2:$S$4000,16,FALSE)</f>
        <v>40804</v>
      </c>
    </row>
    <row r="704" spans="2:13" s="10" customFormat="1" ht="33" x14ac:dyDescent="0.2">
      <c r="B704" s="31">
        <v>689</v>
      </c>
      <c r="C704" s="37">
        <v>43200</v>
      </c>
      <c r="D704" s="44">
        <v>30714</v>
      </c>
      <c r="E704" s="11" t="s">
        <v>13</v>
      </c>
      <c r="F704" s="11">
        <v>0</v>
      </c>
      <c r="G704" s="11">
        <v>922170.4</v>
      </c>
      <c r="H704" s="21">
        <f t="shared" si="10"/>
        <v>528195426.74999988</v>
      </c>
      <c r="J704" s="10">
        <f>VLOOKUP(D704,[1]Sheet1!$A$2:$R$4000,1,FALSE)</f>
        <v>30714</v>
      </c>
      <c r="K704" s="10" t="str">
        <f>VLOOKUP(D704,[1]Sheet1!$A$2:$R$4000,4,FALSE)</f>
        <v>Libramiento 0206-01-01-0010-6937</v>
      </c>
      <c r="L704" s="49" t="str">
        <f>VLOOKUP(D704,[1]Sheet1!$A$2:$S$4000,5,FALSE)</f>
        <v>PAGO POR SUM. DE ALIM. ESC. JEE. CORRESP. AL MES DE DICIEMBRE 2017, S/FACT. 00097. CARTAS COMPROMISO 04086, 04077, 15437 Y 15599. OC 6896.</v>
      </c>
      <c r="M704" s="53">
        <f>VLOOKUP(D704,[1]Sheet1!$A$2:$S$4000,16,FALSE)</f>
        <v>40804</v>
      </c>
    </row>
    <row r="705" spans="2:13" s="10" customFormat="1" ht="49.5" x14ac:dyDescent="0.2">
      <c r="B705" s="31">
        <v>690</v>
      </c>
      <c r="C705" s="37">
        <v>43200</v>
      </c>
      <c r="D705" s="44">
        <v>30710</v>
      </c>
      <c r="E705" s="11" t="s">
        <v>13</v>
      </c>
      <c r="F705" s="11">
        <v>0</v>
      </c>
      <c r="G705" s="11">
        <v>133188.4</v>
      </c>
      <c r="H705" s="21">
        <f t="shared" si="10"/>
        <v>528062238.3499999</v>
      </c>
      <c r="J705" s="10">
        <f>VLOOKUP(D705,[1]Sheet1!$A$2:$R$4000,1,FALSE)</f>
        <v>30710</v>
      </c>
      <c r="K705" s="10" t="str">
        <f>VLOOKUP(D705,[1]Sheet1!$A$2:$R$4000,4,FALSE)</f>
        <v>Libramiento 0206-01-01-0010-6907</v>
      </c>
      <c r="L705" s="49" t="str">
        <f>VLOOKUP(D705,[1]Sheet1!$A$2:$S$4000,5,FALSE)</f>
        <v>PAGO A FAVOR DE BANCO AGRICOLA, CEDIDO POR ISMAEL AMPARO GUERRERO MEDIANTE ACTO NO.509 D/F 04/10/17, POR SUM. DE ALIM. ESC. JEE. CORRESP. A LOS MESES DE SEPTIEMBRE Y OCTUBRE 2017, S/FACTS. 00047 Y 00048,CARTAS COMPROMISO 06931 Y 01678. OC 6654.</v>
      </c>
      <c r="M705" s="53">
        <f>VLOOKUP(D705,[1]Sheet1!$A$2:$S$4000,16,FALSE)</f>
        <v>550126</v>
      </c>
    </row>
    <row r="706" spans="2:13" s="10" customFormat="1" ht="49.5" x14ac:dyDescent="0.2">
      <c r="B706" s="31">
        <v>691</v>
      </c>
      <c r="C706" s="37">
        <v>43200</v>
      </c>
      <c r="D706" s="44">
        <v>30710</v>
      </c>
      <c r="E706" s="11" t="s">
        <v>13</v>
      </c>
      <c r="F706" s="11">
        <v>0</v>
      </c>
      <c r="G706" s="11">
        <v>550126</v>
      </c>
      <c r="H706" s="21">
        <f t="shared" si="10"/>
        <v>527512112.3499999</v>
      </c>
      <c r="J706" s="10">
        <f>VLOOKUP(D706,[1]Sheet1!$A$2:$R$4000,1,FALSE)</f>
        <v>30710</v>
      </c>
      <c r="K706" s="10" t="str">
        <f>VLOOKUP(D706,[1]Sheet1!$A$2:$R$4000,4,FALSE)</f>
        <v>Libramiento 0206-01-01-0010-6907</v>
      </c>
      <c r="L706" s="49" t="str">
        <f>VLOOKUP(D706,[1]Sheet1!$A$2:$S$4000,5,FALSE)</f>
        <v>PAGO A FAVOR DE BANCO AGRICOLA, CEDIDO POR ISMAEL AMPARO GUERRERO MEDIANTE ACTO NO.509 D/F 04/10/17, POR SUM. DE ALIM. ESC. JEE. CORRESP. A LOS MESES DE SEPTIEMBRE Y OCTUBRE 2017, S/FACTS. 00047 Y 00048,CARTAS COMPROMISO 06931 Y 01678. OC 6654.</v>
      </c>
      <c r="M706" s="53">
        <f>VLOOKUP(D706,[1]Sheet1!$A$2:$S$4000,16,FALSE)</f>
        <v>550126</v>
      </c>
    </row>
    <row r="707" spans="2:13" s="10" customFormat="1" ht="49.5" x14ac:dyDescent="0.2">
      <c r="B707" s="31">
        <v>692</v>
      </c>
      <c r="C707" s="37">
        <v>43200</v>
      </c>
      <c r="D707" s="44">
        <v>30709</v>
      </c>
      <c r="E707" s="11" t="s">
        <v>13</v>
      </c>
      <c r="F707" s="11">
        <v>0</v>
      </c>
      <c r="G707" s="11">
        <v>213782</v>
      </c>
      <c r="H707" s="21">
        <f t="shared" si="10"/>
        <v>527298330.3499999</v>
      </c>
      <c r="J707" s="10">
        <f>VLOOKUP(D707,[1]Sheet1!$A$2:$R$4000,1,FALSE)</f>
        <v>30709</v>
      </c>
      <c r="K707" s="10" t="str">
        <f>VLOOKUP(D707,[1]Sheet1!$A$2:$R$4000,4,FALSE)</f>
        <v>Libramiento 0206-01-01-0010-6886</v>
      </c>
      <c r="L707" s="49" t="str">
        <f>VLOOKUP(D707,[1]Sheet1!$A$2:$S$4000,5,FALSE)</f>
        <v>PAGO POR SUM. ALIM. ESC. JEE. CORRESP. A LOS MESES DE AGOSTO, SEPTIEMBRE Y OCTUBRE 2017, SEGUN FACT. NCF.: 00277, 00278 Y 00279, CARTAS COMPROMISOS NO. 02363, 02367, 02366, 14475, 15624, 02401, 02406, O/C 5690.</v>
      </c>
      <c r="M707" s="53">
        <f>VLOOKUP(D707,[1]Sheet1!$A$2:$S$4000,16,FALSE)</f>
        <v>500000</v>
      </c>
    </row>
    <row r="708" spans="2:13" s="10" customFormat="1" ht="49.5" x14ac:dyDescent="0.2">
      <c r="B708" s="31">
        <v>693</v>
      </c>
      <c r="C708" s="37">
        <v>43200</v>
      </c>
      <c r="D708" s="44">
        <v>30709</v>
      </c>
      <c r="E708" s="11" t="s">
        <v>13</v>
      </c>
      <c r="F708" s="11">
        <v>0</v>
      </c>
      <c r="G708" s="11">
        <v>4831473.2</v>
      </c>
      <c r="H708" s="21">
        <f t="shared" si="10"/>
        <v>522466857.14999992</v>
      </c>
      <c r="J708" s="10">
        <f>VLOOKUP(D708,[1]Sheet1!$A$2:$R$4000,1,FALSE)</f>
        <v>30709</v>
      </c>
      <c r="K708" s="10" t="str">
        <f>VLOOKUP(D708,[1]Sheet1!$A$2:$R$4000,4,FALSE)</f>
        <v>Libramiento 0206-01-01-0010-6886</v>
      </c>
      <c r="L708" s="49" t="str">
        <f>VLOOKUP(D708,[1]Sheet1!$A$2:$S$4000,5,FALSE)</f>
        <v>PAGO POR SUM. ALIM. ESC. JEE. CORRESP. A LOS MESES DE AGOSTO, SEPTIEMBRE Y OCTUBRE 2017, SEGUN FACT. NCF.: 00277, 00278 Y 00279, CARTAS COMPROMISOS NO. 02363, 02367, 02366, 14475, 15624, 02401, 02406, O/C 5690.</v>
      </c>
      <c r="M708" s="53">
        <f>VLOOKUP(D708,[1]Sheet1!$A$2:$S$4000,16,FALSE)</f>
        <v>500000</v>
      </c>
    </row>
    <row r="709" spans="2:13" s="10" customFormat="1" ht="49.5" x14ac:dyDescent="0.2">
      <c r="B709" s="31">
        <v>694</v>
      </c>
      <c r="C709" s="37">
        <v>43200</v>
      </c>
      <c r="D709" s="44">
        <v>30708</v>
      </c>
      <c r="E709" s="11" t="s">
        <v>13</v>
      </c>
      <c r="F709" s="11">
        <v>0</v>
      </c>
      <c r="G709" s="11">
        <v>62186</v>
      </c>
      <c r="H709" s="21">
        <f t="shared" si="10"/>
        <v>522404671.14999992</v>
      </c>
      <c r="J709" s="10">
        <f>VLOOKUP(D709,[1]Sheet1!$A$2:$R$4000,1,FALSE)</f>
        <v>30708</v>
      </c>
      <c r="K709" s="10" t="str">
        <f>VLOOKUP(D709,[1]Sheet1!$A$2:$R$4000,4,FALSE)</f>
        <v>Libramiento 0206-01-01-0010-6878</v>
      </c>
      <c r="L709" s="49" t="str">
        <f>VLOOKUP(D709,[1]Sheet1!$A$2:$S$4000,5,FALSE)</f>
        <v>PAGO A FAVOR DE BANCO AGRICOLA S/ACTO 1579 D/F. 04/10/2017 CEDIDO POR OLEHANDRA COMIDAS NACIONALES SRL, SUM. ALIM. ESC. JEE. MESES DIC/2017 Y ENERO 2018, S/FACTS. NCF: 00020 Y 00021, CARTAS COMPROMISO NOS. 01628 Y 01630, OC. 6001</v>
      </c>
      <c r="M709" s="53">
        <f>VLOOKUP(D709,[1]Sheet1!$A$2:$S$4000,16,FALSE)</f>
        <v>1405403.6</v>
      </c>
    </row>
    <row r="710" spans="2:13" s="10" customFormat="1" ht="49.5" x14ac:dyDescent="0.2">
      <c r="B710" s="31">
        <v>695</v>
      </c>
      <c r="C710" s="37">
        <v>43200</v>
      </c>
      <c r="D710" s="44">
        <v>30708</v>
      </c>
      <c r="E710" s="11" t="s">
        <v>13</v>
      </c>
      <c r="F710" s="11">
        <v>0</v>
      </c>
      <c r="G710" s="11">
        <v>1405403.6</v>
      </c>
      <c r="H710" s="21">
        <f t="shared" si="10"/>
        <v>520999267.54999989</v>
      </c>
      <c r="J710" s="10">
        <f>VLOOKUP(D710,[1]Sheet1!$A$2:$R$4000,1,FALSE)</f>
        <v>30708</v>
      </c>
      <c r="K710" s="10" t="str">
        <f>VLOOKUP(D710,[1]Sheet1!$A$2:$R$4000,4,FALSE)</f>
        <v>Libramiento 0206-01-01-0010-6878</v>
      </c>
      <c r="L710" s="49" t="str">
        <f>VLOOKUP(D710,[1]Sheet1!$A$2:$S$4000,5,FALSE)</f>
        <v>PAGO A FAVOR DE BANCO AGRICOLA S/ACTO 1579 D/F. 04/10/2017 CEDIDO POR OLEHANDRA COMIDAS NACIONALES SRL, SUM. ALIM. ESC. JEE. MESES DIC/2017 Y ENERO 2018, S/FACTS. NCF: 00020 Y 00021, CARTAS COMPROMISO NOS. 01628 Y 01630, OC. 6001</v>
      </c>
      <c r="M710" s="53">
        <f>VLOOKUP(D710,[1]Sheet1!$A$2:$S$4000,16,FALSE)</f>
        <v>1405403.6</v>
      </c>
    </row>
    <row r="711" spans="2:13" s="10" customFormat="1" ht="49.5" x14ac:dyDescent="0.2">
      <c r="B711" s="31">
        <v>696</v>
      </c>
      <c r="C711" s="37">
        <v>43200</v>
      </c>
      <c r="D711" s="44">
        <v>30707</v>
      </c>
      <c r="E711" s="11" t="s">
        <v>13</v>
      </c>
      <c r="F711" s="11">
        <v>0</v>
      </c>
      <c r="G711" s="11">
        <v>58146</v>
      </c>
      <c r="H711" s="21">
        <f t="shared" si="10"/>
        <v>520941121.54999989</v>
      </c>
      <c r="J711" s="10">
        <f>VLOOKUP(D711,[1]Sheet1!$A$2:$R$4000,1,FALSE)</f>
        <v>30707</v>
      </c>
      <c r="K711" s="10" t="str">
        <f>VLOOKUP(D711,[1]Sheet1!$A$2:$R$4000,4,FALSE)</f>
        <v>Libramiento 0206-01-01-0010-6875</v>
      </c>
      <c r="L711" s="49" t="str">
        <f>VLOOKUP(D711,[1]Sheet1!$A$2:$S$4000,5,FALSE)</f>
        <v>PAGO A BANCO AGRICOLA, CEDIDO POR GRUPO CUSPIDE &amp; FULGOR, SRL, MEDIANTE ACTO No.861/17 D/F 16/10/2017. POR SUM. ALIM. ESC. JEE. CORRESP. AL MES DE DICIEMBRE 2017, SEGUN FACT.: 00034, CARTAS COMPR. 03903, 04167, 04162, 14602, 03986, 03883, OC 6644.</v>
      </c>
      <c r="M711" s="53">
        <f>VLOOKUP(D711,[1]Sheet1!$A$2:$S$4000,16,FALSE)</f>
        <v>1314099.6000000001</v>
      </c>
    </row>
    <row r="712" spans="2:13" s="10" customFormat="1" ht="49.5" x14ac:dyDescent="0.2">
      <c r="B712" s="31">
        <v>697</v>
      </c>
      <c r="C712" s="37">
        <v>43200</v>
      </c>
      <c r="D712" s="44">
        <v>30707</v>
      </c>
      <c r="E712" s="11" t="s">
        <v>13</v>
      </c>
      <c r="F712" s="11">
        <v>0</v>
      </c>
      <c r="G712" s="11">
        <v>1314099.6000000001</v>
      </c>
      <c r="H712" s="21">
        <f t="shared" si="10"/>
        <v>519627021.94999987</v>
      </c>
      <c r="J712" s="10">
        <f>VLOOKUP(D712,[1]Sheet1!$A$2:$R$4000,1,FALSE)</f>
        <v>30707</v>
      </c>
      <c r="K712" s="10" t="str">
        <f>VLOOKUP(D712,[1]Sheet1!$A$2:$R$4000,4,FALSE)</f>
        <v>Libramiento 0206-01-01-0010-6875</v>
      </c>
      <c r="L712" s="49" t="str">
        <f>VLOOKUP(D712,[1]Sheet1!$A$2:$S$4000,5,FALSE)</f>
        <v>PAGO A BANCO AGRICOLA, CEDIDO POR GRUPO CUSPIDE &amp; FULGOR, SRL, MEDIANTE ACTO No.861/17 D/F 16/10/2017. POR SUM. ALIM. ESC. JEE. CORRESP. AL MES DE DICIEMBRE 2017, SEGUN FACT.: 00034, CARTAS COMPR. 03903, 04167, 04162, 14602, 03986, 03883, OC 6644.</v>
      </c>
      <c r="M712" s="53">
        <f>VLOOKUP(D712,[1]Sheet1!$A$2:$S$4000,16,FALSE)</f>
        <v>1314099.6000000001</v>
      </c>
    </row>
    <row r="713" spans="2:13" s="10" customFormat="1" ht="33" x14ac:dyDescent="0.2">
      <c r="B713" s="31">
        <v>698</v>
      </c>
      <c r="C713" s="37">
        <v>43200</v>
      </c>
      <c r="D713" s="44">
        <v>30706</v>
      </c>
      <c r="E713" s="11" t="s">
        <v>13</v>
      </c>
      <c r="F713" s="11">
        <v>0</v>
      </c>
      <c r="G713" s="11">
        <v>226835.20000000001</v>
      </c>
      <c r="H713" s="21">
        <f t="shared" si="10"/>
        <v>519400186.74999988</v>
      </c>
      <c r="J713" s="10">
        <f>VLOOKUP(D713,[1]Sheet1!$A$2:$R$4000,1,FALSE)</f>
        <v>30706</v>
      </c>
      <c r="K713" s="10" t="str">
        <f>VLOOKUP(D713,[1]Sheet1!$A$2:$R$4000,4,FALSE)</f>
        <v>Libramiento 0206-01-01-0010-6859</v>
      </c>
      <c r="L713" s="49" t="str">
        <f>VLOOKUP(D713,[1]Sheet1!$A$2:$S$4000,5,FALSE)</f>
        <v>PAGO SUM. ALIM. ESC. JEE. CORRESP. AL MES DIC. 2017, SEGUN FACT. NCF.: 83661, CARTA COMPROMISO NO. 01817, 07169, 07192, 01874, OC 5814</v>
      </c>
      <c r="M713" s="53">
        <f>VLOOKUP(D713,[1]Sheet1!$A$2:$S$4000,16,FALSE)</f>
        <v>177523.20000000001</v>
      </c>
    </row>
    <row r="714" spans="2:13" s="10" customFormat="1" ht="33" x14ac:dyDescent="0.2">
      <c r="B714" s="31">
        <v>699</v>
      </c>
      <c r="C714" s="37">
        <v>43200</v>
      </c>
      <c r="D714" s="44">
        <v>30706</v>
      </c>
      <c r="E714" s="11" t="s">
        <v>13</v>
      </c>
      <c r="F714" s="11">
        <v>0</v>
      </c>
      <c r="G714" s="11">
        <v>936928</v>
      </c>
      <c r="H714" s="21">
        <f t="shared" si="10"/>
        <v>518463258.74999988</v>
      </c>
      <c r="J714" s="10">
        <f>VLOOKUP(D714,[1]Sheet1!$A$2:$R$4000,1,FALSE)</f>
        <v>30706</v>
      </c>
      <c r="K714" s="10" t="str">
        <f>VLOOKUP(D714,[1]Sheet1!$A$2:$R$4000,4,FALSE)</f>
        <v>Libramiento 0206-01-01-0010-6859</v>
      </c>
      <c r="L714" s="49" t="str">
        <f>VLOOKUP(D714,[1]Sheet1!$A$2:$S$4000,5,FALSE)</f>
        <v>PAGO SUM. ALIM. ESC. JEE. CORRESP. AL MES DIC. 2017, SEGUN FACT. NCF.: 83661, CARTA COMPROMISO NO. 01817, 07169, 07192, 01874, OC 5814</v>
      </c>
      <c r="M714" s="53">
        <f>VLOOKUP(D714,[1]Sheet1!$A$2:$S$4000,16,FALSE)</f>
        <v>177523.20000000001</v>
      </c>
    </row>
    <row r="715" spans="2:13" s="10" customFormat="1" ht="49.5" x14ac:dyDescent="0.2">
      <c r="B715" s="31">
        <v>700</v>
      </c>
      <c r="C715" s="37">
        <v>43200</v>
      </c>
      <c r="D715" s="44">
        <v>30737</v>
      </c>
      <c r="E715" s="11" t="s">
        <v>13</v>
      </c>
      <c r="F715" s="11">
        <v>0</v>
      </c>
      <c r="G715" s="11">
        <v>221536</v>
      </c>
      <c r="H715" s="21">
        <f t="shared" si="10"/>
        <v>518241722.74999988</v>
      </c>
      <c r="J715" s="10">
        <f>VLOOKUP(D715,[1]Sheet1!$A$2:$R$4000,1,FALSE)</f>
        <v>30737</v>
      </c>
      <c r="K715" s="10" t="str">
        <f>VLOOKUP(D715,[1]Sheet1!$A$2:$R$4000,4,FALSE)</f>
        <v>Libramiento 0206-01-01-0010-7201</v>
      </c>
      <c r="L715" s="49" t="str">
        <f>VLOOKUP(D715,[1]Sheet1!$A$2:$S$4000,5,FALSE)</f>
        <v>PAGO AL BCO AGRIC, CEDIDO POR FELICIA RODRIGUEZ SILVA, S/ACTO No.577/17 D/F 18/10/17, POR SUM. ALIM. ESC. JEE, MES DE DIC/2017, S/FACT. NCF.: 00028, CARTA COMP.NO. 01709, 14252, 06913, 01659, 01654, OC 5995</v>
      </c>
      <c r="M715" s="53">
        <f>VLOOKUP(D715,[1]Sheet1!$A$2:$S$4000,16,FALSE)</f>
        <v>173376</v>
      </c>
    </row>
    <row r="716" spans="2:13" s="10" customFormat="1" ht="49.5" x14ac:dyDescent="0.2">
      <c r="B716" s="31">
        <v>701</v>
      </c>
      <c r="C716" s="37">
        <v>43200</v>
      </c>
      <c r="D716" s="44">
        <v>30737</v>
      </c>
      <c r="E716" s="11" t="s">
        <v>13</v>
      </c>
      <c r="F716" s="11">
        <v>0</v>
      </c>
      <c r="G716" s="11">
        <v>915040</v>
      </c>
      <c r="H716" s="21">
        <f t="shared" si="10"/>
        <v>517326682.74999988</v>
      </c>
      <c r="J716" s="10">
        <f>VLOOKUP(D716,[1]Sheet1!$A$2:$R$4000,1,FALSE)</f>
        <v>30737</v>
      </c>
      <c r="K716" s="10" t="str">
        <f>VLOOKUP(D716,[1]Sheet1!$A$2:$R$4000,4,FALSE)</f>
        <v>Libramiento 0206-01-01-0010-7201</v>
      </c>
      <c r="L716" s="49" t="str">
        <f>VLOOKUP(D716,[1]Sheet1!$A$2:$S$4000,5,FALSE)</f>
        <v>PAGO AL BCO AGRIC, CEDIDO POR FELICIA RODRIGUEZ SILVA, S/ACTO No.577/17 D/F 18/10/17, POR SUM. ALIM. ESC. JEE, MES DE DIC/2017, S/FACT. NCF.: 00028, CARTA COMP.NO. 01709, 14252, 06913, 01659, 01654, OC 5995</v>
      </c>
      <c r="M716" s="53">
        <f>VLOOKUP(D716,[1]Sheet1!$A$2:$S$4000,16,FALSE)</f>
        <v>173376</v>
      </c>
    </row>
    <row r="717" spans="2:13" s="10" customFormat="1" ht="49.5" x14ac:dyDescent="0.2">
      <c r="B717" s="31">
        <v>702</v>
      </c>
      <c r="C717" s="37">
        <v>43200</v>
      </c>
      <c r="D717" s="44">
        <v>30735</v>
      </c>
      <c r="E717" s="11" t="s">
        <v>13</v>
      </c>
      <c r="F717" s="11">
        <v>0</v>
      </c>
      <c r="G717" s="11">
        <v>98283.6</v>
      </c>
      <c r="H717" s="21">
        <f t="shared" si="10"/>
        <v>517228399.14999986</v>
      </c>
      <c r="J717" s="10">
        <f>VLOOKUP(D717,[1]Sheet1!$A$2:$R$4000,1,FALSE)</f>
        <v>30735</v>
      </c>
      <c r="K717" s="10" t="str">
        <f>VLOOKUP(D717,[1]Sheet1!$A$2:$R$4000,4,FALSE)</f>
        <v>Libramiento 0206-01-01-0010-7183</v>
      </c>
      <c r="L717" s="49" t="str">
        <f>VLOOKUP(D717,[1]Sheet1!$A$2:$S$4000,5,FALSE)</f>
        <v>PAGO A BANCO AGRICOLA, CEDIDO POR CATIUSKA NOEMI LOPEZ URIBE,ACTO DE NO. 967/17 D/F 08/11/17. POR SUM. ALIM. ESC. JEE,MESES DICIEMBRE 2017 Y ENERO 2018, SEGUN FACT. NCF 00030 Y 00031. CARTAS COMP. NO. 03338, 03339, 08194 OC 5716</v>
      </c>
      <c r="M717" s="53">
        <f>VLOOKUP(D717,[1]Sheet1!$A$2:$S$4000,16,FALSE)</f>
        <v>405954</v>
      </c>
    </row>
    <row r="718" spans="2:13" s="10" customFormat="1" ht="49.5" x14ac:dyDescent="0.2">
      <c r="B718" s="31">
        <v>703</v>
      </c>
      <c r="C718" s="37">
        <v>43200</v>
      </c>
      <c r="D718" s="44">
        <v>30735</v>
      </c>
      <c r="E718" s="11" t="s">
        <v>13</v>
      </c>
      <c r="F718" s="11">
        <v>0</v>
      </c>
      <c r="G718" s="11">
        <v>405954</v>
      </c>
      <c r="H718" s="21">
        <f t="shared" si="10"/>
        <v>516822445.14999986</v>
      </c>
      <c r="J718" s="10">
        <f>VLOOKUP(D718,[1]Sheet1!$A$2:$R$4000,1,FALSE)</f>
        <v>30735</v>
      </c>
      <c r="K718" s="10" t="str">
        <f>VLOOKUP(D718,[1]Sheet1!$A$2:$R$4000,4,FALSE)</f>
        <v>Libramiento 0206-01-01-0010-7183</v>
      </c>
      <c r="L718" s="49" t="str">
        <f>VLOOKUP(D718,[1]Sheet1!$A$2:$S$4000,5,FALSE)</f>
        <v>PAGO A BANCO AGRICOLA, CEDIDO POR CATIUSKA NOEMI LOPEZ URIBE,ACTO DE NO. 967/17 D/F 08/11/17. POR SUM. ALIM. ESC. JEE,MESES DICIEMBRE 2017 Y ENERO 2018, SEGUN FACT. NCF 00030 Y 00031. CARTAS COMP. NO. 03338, 03339, 08194 OC 5716</v>
      </c>
      <c r="M718" s="53">
        <f>VLOOKUP(D718,[1]Sheet1!$A$2:$S$4000,16,FALSE)</f>
        <v>405954</v>
      </c>
    </row>
    <row r="719" spans="2:13" s="10" customFormat="1" ht="33" x14ac:dyDescent="0.2">
      <c r="B719" s="31">
        <v>704</v>
      </c>
      <c r="C719" s="37">
        <v>43200</v>
      </c>
      <c r="D719" s="44">
        <v>30734</v>
      </c>
      <c r="E719" s="11" t="s">
        <v>13</v>
      </c>
      <c r="F719" s="11">
        <v>0</v>
      </c>
      <c r="G719" s="11">
        <v>31872</v>
      </c>
      <c r="H719" s="21">
        <f t="shared" si="10"/>
        <v>516790573.14999986</v>
      </c>
      <c r="J719" s="10">
        <f>VLOOKUP(D719,[1]Sheet1!$A$2:$R$4000,1,FALSE)</f>
        <v>30734</v>
      </c>
      <c r="K719" s="10" t="str">
        <f>VLOOKUP(D719,[1]Sheet1!$A$2:$R$4000,4,FALSE)</f>
        <v>Libramiento 0206-01-01-0010-7176</v>
      </c>
      <c r="L719" s="49" t="str">
        <f>VLOOKUP(D719,[1]Sheet1!$A$2:$S$4000,5,FALSE)</f>
        <v>PAGO SUM. ALIM. ESC. PROG. JEE. CORRESP. A LOS MESES NOVIEMBRE Y DICIEMBRE 2017, S/FACTS. NCF: 00028 Y 00029, CARTA COMPROMISO NO. 06516, OC. 7110.</v>
      </c>
      <c r="M719" s="53">
        <f>VLOOKUP(D719,[1]Sheet1!$A$2:$S$4000,16,FALSE)</f>
        <v>31872</v>
      </c>
    </row>
    <row r="720" spans="2:13" s="10" customFormat="1" ht="33" x14ac:dyDescent="0.2">
      <c r="B720" s="31">
        <v>705</v>
      </c>
      <c r="C720" s="37">
        <v>43200</v>
      </c>
      <c r="D720" s="44">
        <v>30734</v>
      </c>
      <c r="E720" s="11" t="s">
        <v>13</v>
      </c>
      <c r="F720" s="11">
        <v>0</v>
      </c>
      <c r="G720" s="11">
        <v>720307.19999999995</v>
      </c>
      <c r="H720" s="21">
        <f t="shared" si="10"/>
        <v>516070265.94999987</v>
      </c>
      <c r="J720" s="10">
        <f>VLOOKUP(D720,[1]Sheet1!$A$2:$R$4000,1,FALSE)</f>
        <v>30734</v>
      </c>
      <c r="K720" s="10" t="str">
        <f>VLOOKUP(D720,[1]Sheet1!$A$2:$R$4000,4,FALSE)</f>
        <v>Libramiento 0206-01-01-0010-7176</v>
      </c>
      <c r="L720" s="49" t="str">
        <f>VLOOKUP(D720,[1]Sheet1!$A$2:$S$4000,5,FALSE)</f>
        <v>PAGO SUM. ALIM. ESC. PROG. JEE. CORRESP. A LOS MESES NOVIEMBRE Y DICIEMBRE 2017, S/FACTS. NCF: 00028 Y 00029, CARTA COMPROMISO NO. 06516, OC. 7110.</v>
      </c>
      <c r="M720" s="53">
        <f>VLOOKUP(D720,[1]Sheet1!$A$2:$S$4000,16,FALSE)</f>
        <v>31872</v>
      </c>
    </row>
    <row r="721" spans="2:13" s="10" customFormat="1" ht="49.5" x14ac:dyDescent="0.2">
      <c r="B721" s="31">
        <v>706</v>
      </c>
      <c r="C721" s="37">
        <v>43200</v>
      </c>
      <c r="D721" s="44">
        <v>30733</v>
      </c>
      <c r="E721" s="11" t="s">
        <v>13</v>
      </c>
      <c r="F721" s="11">
        <v>0</v>
      </c>
      <c r="G721" s="11">
        <v>387642</v>
      </c>
      <c r="H721" s="21">
        <f t="shared" si="10"/>
        <v>515682623.94999987</v>
      </c>
      <c r="J721" s="10">
        <f>VLOOKUP(D721,[1]Sheet1!$A$2:$R$4000,1,FALSE)</f>
        <v>30733</v>
      </c>
      <c r="K721" s="10" t="str">
        <f>VLOOKUP(D721,[1]Sheet1!$A$2:$R$4000,4,FALSE)</f>
        <v>Libramiento 0206-01-01-0010-7174</v>
      </c>
      <c r="L721" s="49" t="str">
        <f>VLOOKUP(D721,[1]Sheet1!$A$2:$S$4000,5,FALSE)</f>
        <v>PAGO A BCO AGRICOLA,CEDIDO POR LUIS MANUEL DE SAN AGUSTIN PEREZ ACTO NO.756 D/F 27/09/17,POR SUM. DE ALIM. ESC. JEE. MES DE ENERO/18, S/FT.00042.CARTAS COMP. 01437, 01458,01838,01559,01465,01462,01565,01445,01461,01438,01460,15276,06803 Y 01428. OC 6486</v>
      </c>
      <c r="M721" s="53">
        <f>VLOOKUP(D721,[1]Sheet1!$A$2:$S$4000,16,FALSE)</f>
        <v>1601130</v>
      </c>
    </row>
    <row r="722" spans="2:13" s="10" customFormat="1" ht="49.5" x14ac:dyDescent="0.2">
      <c r="B722" s="31">
        <v>707</v>
      </c>
      <c r="C722" s="37">
        <v>43200</v>
      </c>
      <c r="D722" s="44">
        <v>30733</v>
      </c>
      <c r="E722" s="11" t="s">
        <v>13</v>
      </c>
      <c r="F722" s="11">
        <v>0</v>
      </c>
      <c r="G722" s="11">
        <v>1601130</v>
      </c>
      <c r="H722" s="21">
        <f t="shared" si="10"/>
        <v>514081493.94999987</v>
      </c>
      <c r="J722" s="10">
        <f>VLOOKUP(D722,[1]Sheet1!$A$2:$R$4000,1,FALSE)</f>
        <v>30733</v>
      </c>
      <c r="K722" s="10" t="str">
        <f>VLOOKUP(D722,[1]Sheet1!$A$2:$R$4000,4,FALSE)</f>
        <v>Libramiento 0206-01-01-0010-7174</v>
      </c>
      <c r="L722" s="49" t="str">
        <f>VLOOKUP(D722,[1]Sheet1!$A$2:$S$4000,5,FALSE)</f>
        <v>PAGO A BCO AGRICOLA,CEDIDO POR LUIS MANUEL DE SAN AGUSTIN PEREZ ACTO NO.756 D/F 27/09/17,POR SUM. DE ALIM. ESC. JEE. MES DE ENERO/18, S/FT.00042.CARTAS COMP. 01437, 01458,01838,01559,01465,01462,01565,01445,01461,01438,01460,15276,06803 Y 01428. OC 6486</v>
      </c>
      <c r="M722" s="53">
        <f>VLOOKUP(D722,[1]Sheet1!$A$2:$S$4000,16,FALSE)</f>
        <v>1601130</v>
      </c>
    </row>
    <row r="723" spans="2:13" s="10" customFormat="1" ht="33" x14ac:dyDescent="0.2">
      <c r="B723" s="31">
        <v>708</v>
      </c>
      <c r="C723" s="37">
        <v>43200</v>
      </c>
      <c r="D723" s="44">
        <v>30732</v>
      </c>
      <c r="E723" s="11" t="s">
        <v>13</v>
      </c>
      <c r="F723" s="11">
        <v>0</v>
      </c>
      <c r="G723" s="11">
        <v>33360</v>
      </c>
      <c r="H723" s="21">
        <f t="shared" ref="H723:H786" si="11">+H722+F723-G723</f>
        <v>514048133.94999987</v>
      </c>
      <c r="J723" s="10">
        <f>VLOOKUP(D723,[1]Sheet1!$A$2:$R$4000,1,FALSE)</f>
        <v>30732</v>
      </c>
      <c r="K723" s="10" t="str">
        <f>VLOOKUP(D723,[1]Sheet1!$A$2:$R$4000,4,FALSE)</f>
        <v>Libramiento 0206-01-01-0010-7133</v>
      </c>
      <c r="L723" s="49" t="str">
        <f>VLOOKUP(D723,[1]Sheet1!$A$2:$S$4000,5,FALSE)</f>
        <v>PAGO SUM. ALIM. ESC. JEE. CORRESP. AL MES DICIEMBRE 2017, S/FACT. NCF: 50565 CARTAS COMPROMISO NOS. 03522, 03312, 03313, 03310, 03422, 03318, 03532, 03367 Y 03311, OC. 5784.</v>
      </c>
      <c r="M723" s="53">
        <f>VLOOKUP(D723,[1]Sheet1!$A$2:$S$4000,16,FALSE)</f>
        <v>753936</v>
      </c>
    </row>
    <row r="724" spans="2:13" s="10" customFormat="1" ht="33" x14ac:dyDescent="0.2">
      <c r="B724" s="31">
        <v>709</v>
      </c>
      <c r="C724" s="37">
        <v>43200</v>
      </c>
      <c r="D724" s="44">
        <v>30732</v>
      </c>
      <c r="E724" s="11" t="s">
        <v>13</v>
      </c>
      <c r="F724" s="11">
        <v>0</v>
      </c>
      <c r="G724" s="11">
        <v>753936</v>
      </c>
      <c r="H724" s="21">
        <f t="shared" si="11"/>
        <v>513294197.94999987</v>
      </c>
      <c r="J724" s="10">
        <f>VLOOKUP(D724,[1]Sheet1!$A$2:$R$4000,1,FALSE)</f>
        <v>30732</v>
      </c>
      <c r="K724" s="10" t="str">
        <f>VLOOKUP(D724,[1]Sheet1!$A$2:$R$4000,4,FALSE)</f>
        <v>Libramiento 0206-01-01-0010-7133</v>
      </c>
      <c r="L724" s="49" t="str">
        <f>VLOOKUP(D724,[1]Sheet1!$A$2:$S$4000,5,FALSE)</f>
        <v>PAGO SUM. ALIM. ESC. JEE. CORRESP. AL MES DICIEMBRE 2017, S/FACT. NCF: 50565 CARTAS COMPROMISO NOS. 03522, 03312, 03313, 03310, 03422, 03318, 03532, 03367 Y 03311, OC. 5784.</v>
      </c>
      <c r="M724" s="53">
        <f>VLOOKUP(D724,[1]Sheet1!$A$2:$S$4000,16,FALSE)</f>
        <v>753936</v>
      </c>
    </row>
    <row r="725" spans="2:13" s="10" customFormat="1" ht="49.5" x14ac:dyDescent="0.2">
      <c r="B725" s="31">
        <v>710</v>
      </c>
      <c r="C725" s="37">
        <v>43200</v>
      </c>
      <c r="D725" s="44">
        <v>30727</v>
      </c>
      <c r="E725" s="11" t="s">
        <v>13</v>
      </c>
      <c r="F725" s="11">
        <v>0</v>
      </c>
      <c r="G725" s="11">
        <v>22848</v>
      </c>
      <c r="H725" s="21">
        <f t="shared" si="11"/>
        <v>513271349.94999987</v>
      </c>
      <c r="J725" s="10">
        <f>VLOOKUP(D725,[1]Sheet1!$A$2:$R$4000,1,FALSE)</f>
        <v>30727</v>
      </c>
      <c r="K725" s="10" t="str">
        <f>VLOOKUP(D725,[1]Sheet1!$A$2:$R$4000,4,FALSE)</f>
        <v>Libramiento 0206-01-01-0010-7120</v>
      </c>
      <c r="L725" s="49" t="str">
        <f>VLOOKUP(D725,[1]Sheet1!$A$2:$S$4000,5,FALSE)</f>
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</c>
      <c r="M725" s="53">
        <f>VLOOKUP(D725,[1]Sheet1!$A$2:$S$4000,16,FALSE)</f>
        <v>22848</v>
      </c>
    </row>
    <row r="726" spans="2:13" s="10" customFormat="1" ht="49.5" x14ac:dyDescent="0.2">
      <c r="B726" s="31">
        <v>711</v>
      </c>
      <c r="C726" s="37">
        <v>43200</v>
      </c>
      <c r="D726" s="44">
        <v>30727</v>
      </c>
      <c r="E726" s="11" t="s">
        <v>13</v>
      </c>
      <c r="F726" s="11">
        <v>0</v>
      </c>
      <c r="G726" s="11">
        <v>516364.79999999999</v>
      </c>
      <c r="H726" s="21">
        <f t="shared" si="11"/>
        <v>512754985.14999986</v>
      </c>
      <c r="J726" s="10">
        <f>VLOOKUP(D726,[1]Sheet1!$A$2:$R$4000,1,FALSE)</f>
        <v>30727</v>
      </c>
      <c r="K726" s="10" t="str">
        <f>VLOOKUP(D726,[1]Sheet1!$A$2:$R$4000,4,FALSE)</f>
        <v>Libramiento 0206-01-01-0010-7120</v>
      </c>
      <c r="L726" s="49" t="str">
        <f>VLOOKUP(D726,[1]Sheet1!$A$2:$S$4000,5,FALSE)</f>
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</c>
      <c r="M726" s="53">
        <f>VLOOKUP(D726,[1]Sheet1!$A$2:$S$4000,16,FALSE)</f>
        <v>22848</v>
      </c>
    </row>
    <row r="727" spans="2:13" s="10" customFormat="1" ht="33" x14ac:dyDescent="0.2">
      <c r="B727" s="31">
        <v>712</v>
      </c>
      <c r="C727" s="37">
        <v>43200</v>
      </c>
      <c r="D727" s="44">
        <v>30738</v>
      </c>
      <c r="E727" s="11" t="s">
        <v>13</v>
      </c>
      <c r="F727" s="11">
        <v>0</v>
      </c>
      <c r="G727" s="11">
        <v>3519.03</v>
      </c>
      <c r="H727" s="21">
        <f t="shared" si="11"/>
        <v>512751466.11999989</v>
      </c>
      <c r="J727" s="10">
        <f>VLOOKUP(D727,[1]Sheet1!$A$2:$R$4000,1,FALSE)</f>
        <v>30738</v>
      </c>
      <c r="K727" s="10" t="str">
        <f>VLOOKUP(D727,[1]Sheet1!$A$2:$R$4000,4,FALSE)</f>
        <v>Libramiento 0206-01-01-0010-7207</v>
      </c>
      <c r="L727" s="49" t="str">
        <f>VLOOKUP(D727,[1]Sheet1!$A$2:$S$4000,5,FALSE)</f>
        <v>PAGO SUM. ALIM. ESC. UM. CORRESP. AL MES DICIEMBRE 2017, S/FACT. NCF: 00036 Y NC. 00023, MENOS ANTICIPO, CONT. NO. 385/2017 OC. 6372.</v>
      </c>
      <c r="M727" s="53">
        <f>VLOOKUP(D727,[1]Sheet1!$A$2:$S$4000,16,FALSE)</f>
        <v>3519.03</v>
      </c>
    </row>
    <row r="728" spans="2:13" s="10" customFormat="1" ht="33" x14ac:dyDescent="0.2">
      <c r="B728" s="31">
        <v>713</v>
      </c>
      <c r="C728" s="37">
        <v>43200</v>
      </c>
      <c r="D728" s="44">
        <v>30738</v>
      </c>
      <c r="E728" s="11" t="s">
        <v>13</v>
      </c>
      <c r="F728" s="11">
        <v>0</v>
      </c>
      <c r="G728" s="11">
        <v>379620.1</v>
      </c>
      <c r="H728" s="21">
        <f t="shared" si="11"/>
        <v>512371846.01999986</v>
      </c>
      <c r="J728" s="10">
        <f>VLOOKUP(D728,[1]Sheet1!$A$2:$R$4000,1,FALSE)</f>
        <v>30738</v>
      </c>
      <c r="K728" s="10" t="str">
        <f>VLOOKUP(D728,[1]Sheet1!$A$2:$R$4000,4,FALSE)</f>
        <v>Libramiento 0206-01-01-0010-7207</v>
      </c>
      <c r="L728" s="49" t="str">
        <f>VLOOKUP(D728,[1]Sheet1!$A$2:$S$4000,5,FALSE)</f>
        <v>PAGO SUM. ALIM. ESC. UM. CORRESP. AL MES DICIEMBRE 2017, S/FACT. NCF: 00036 Y NC. 00023, MENOS ANTICIPO, CONT. NO. 385/2017 OC. 6372.</v>
      </c>
      <c r="M728" s="53">
        <f>VLOOKUP(D728,[1]Sheet1!$A$2:$S$4000,16,FALSE)</f>
        <v>3519.03</v>
      </c>
    </row>
    <row r="729" spans="2:13" s="10" customFormat="1" ht="33" x14ac:dyDescent="0.2">
      <c r="B729" s="31">
        <v>714</v>
      </c>
      <c r="C729" s="37">
        <v>43200</v>
      </c>
      <c r="D729" s="44">
        <v>30739</v>
      </c>
      <c r="E729" s="11" t="s">
        <v>13</v>
      </c>
      <c r="F729" s="11">
        <v>0</v>
      </c>
      <c r="G729" s="11">
        <v>285660</v>
      </c>
      <c r="H729" s="21">
        <f t="shared" si="11"/>
        <v>512086186.01999986</v>
      </c>
      <c r="J729" s="10">
        <f>VLOOKUP(D729,[1]Sheet1!$A$2:$R$4000,1,FALSE)</f>
        <v>30739</v>
      </c>
      <c r="K729" s="10" t="str">
        <f>VLOOKUP(D729,[1]Sheet1!$A$2:$R$4000,4,FALSE)</f>
        <v>Libramiento 0206-01-01-0010-7237</v>
      </c>
      <c r="L729" s="49" t="str">
        <f>VLOOKUP(D729,[1]Sheet1!$A$2:$S$4000,5,FALSE)</f>
        <v>PAGO SUM. ALIM. ESC. JEE. CORRESP. AL MES DIC. 2017, SEGUN FACT. NCF.: 00116, CARTA COMPROMISO NO. 01966, 01785, 07205, OC 5819</v>
      </c>
      <c r="M729" s="53">
        <f>VLOOKUP(D729,[1]Sheet1!$A$2:$S$4000,16,FALSE)</f>
        <v>1179900</v>
      </c>
    </row>
    <row r="730" spans="2:13" s="10" customFormat="1" ht="33" x14ac:dyDescent="0.2">
      <c r="B730" s="31">
        <v>715</v>
      </c>
      <c r="C730" s="37">
        <v>43200</v>
      </c>
      <c r="D730" s="44">
        <v>30739</v>
      </c>
      <c r="E730" s="11" t="s">
        <v>13</v>
      </c>
      <c r="F730" s="11">
        <v>0</v>
      </c>
      <c r="G730" s="11">
        <v>1179900</v>
      </c>
      <c r="H730" s="21">
        <f t="shared" si="11"/>
        <v>510906286.01999986</v>
      </c>
      <c r="J730" s="10">
        <f>VLOOKUP(D730,[1]Sheet1!$A$2:$R$4000,1,FALSE)</f>
        <v>30739</v>
      </c>
      <c r="K730" s="10" t="str">
        <f>VLOOKUP(D730,[1]Sheet1!$A$2:$R$4000,4,FALSE)</f>
        <v>Libramiento 0206-01-01-0010-7237</v>
      </c>
      <c r="L730" s="49" t="str">
        <f>VLOOKUP(D730,[1]Sheet1!$A$2:$S$4000,5,FALSE)</f>
        <v>PAGO SUM. ALIM. ESC. JEE. CORRESP. AL MES DIC. 2017, SEGUN FACT. NCF.: 00116, CARTA COMPROMISO NO. 01966, 01785, 07205, OC 5819</v>
      </c>
      <c r="M730" s="53">
        <f>VLOOKUP(D730,[1]Sheet1!$A$2:$S$4000,16,FALSE)</f>
        <v>1179900</v>
      </c>
    </row>
    <row r="731" spans="2:13" s="10" customFormat="1" ht="33" x14ac:dyDescent="0.2">
      <c r="B731" s="31">
        <v>716</v>
      </c>
      <c r="C731" s="37">
        <v>43200</v>
      </c>
      <c r="D731" s="44">
        <v>30740</v>
      </c>
      <c r="E731" s="11" t="s">
        <v>13</v>
      </c>
      <c r="F731" s="11">
        <v>0</v>
      </c>
      <c r="G731" s="11">
        <v>7060</v>
      </c>
      <c r="H731" s="21">
        <f t="shared" si="11"/>
        <v>510899226.01999986</v>
      </c>
      <c r="J731" s="10">
        <f>VLOOKUP(D731,[1]Sheet1!$A$2:$R$4000,1,FALSE)</f>
        <v>30740</v>
      </c>
      <c r="K731" s="10" t="str">
        <f>VLOOKUP(D731,[1]Sheet1!$A$2:$R$4000,4,FALSE)</f>
        <v>Libramiento 0206-01-01-0010-7323</v>
      </c>
      <c r="L731" s="49" t="str">
        <f>VLOOKUP(D731,[1]Sheet1!$A$2:$S$4000,5,FALSE)</f>
        <v>PAGO SUM. ALIM. ESC. JEE. CORRESP. AL MES SEPT. 2017, SEGUN FACT. NCF.: 00001, CARTA COMPROMISO NO. 03620, OC 6935</v>
      </c>
      <c r="M731" s="53">
        <f>VLOOKUP(D731,[1]Sheet1!$A$2:$S$4000,16,FALSE)</f>
        <v>7060</v>
      </c>
    </row>
    <row r="732" spans="2:13" s="10" customFormat="1" ht="33" x14ac:dyDescent="0.2">
      <c r="B732" s="31">
        <v>717</v>
      </c>
      <c r="C732" s="37">
        <v>43200</v>
      </c>
      <c r="D732" s="44">
        <v>30740</v>
      </c>
      <c r="E732" s="11" t="s">
        <v>13</v>
      </c>
      <c r="F732" s="11">
        <v>0</v>
      </c>
      <c r="G732" s="11">
        <v>159556</v>
      </c>
      <c r="H732" s="21">
        <f t="shared" si="11"/>
        <v>510739670.01999986</v>
      </c>
      <c r="J732" s="10">
        <f>VLOOKUP(D732,[1]Sheet1!$A$2:$R$4000,1,FALSE)</f>
        <v>30740</v>
      </c>
      <c r="K732" s="10" t="str">
        <f>VLOOKUP(D732,[1]Sheet1!$A$2:$R$4000,4,FALSE)</f>
        <v>Libramiento 0206-01-01-0010-7323</v>
      </c>
      <c r="L732" s="49" t="str">
        <f>VLOOKUP(D732,[1]Sheet1!$A$2:$S$4000,5,FALSE)</f>
        <v>PAGO SUM. ALIM. ESC. JEE. CORRESP. AL MES SEPT. 2017, SEGUN FACT. NCF.: 00001, CARTA COMPROMISO NO. 03620, OC 6935</v>
      </c>
      <c r="M732" s="53">
        <f>VLOOKUP(D732,[1]Sheet1!$A$2:$S$4000,16,FALSE)</f>
        <v>7060</v>
      </c>
    </row>
    <row r="733" spans="2:13" s="10" customFormat="1" ht="33" x14ac:dyDescent="0.2">
      <c r="B733" s="31">
        <v>718</v>
      </c>
      <c r="C733" s="37">
        <v>43200</v>
      </c>
      <c r="D733" s="44">
        <v>30741</v>
      </c>
      <c r="E733" s="11" t="s">
        <v>13</v>
      </c>
      <c r="F733" s="11">
        <v>0</v>
      </c>
      <c r="G733" s="11">
        <v>22932</v>
      </c>
      <c r="H733" s="21">
        <f t="shared" si="11"/>
        <v>510716738.01999986</v>
      </c>
      <c r="J733" s="10">
        <f>VLOOKUP(D733,[1]Sheet1!$A$2:$R$4000,1,FALSE)</f>
        <v>30741</v>
      </c>
      <c r="K733" s="10" t="str">
        <f>VLOOKUP(D733,[1]Sheet1!$A$2:$R$4000,4,FALSE)</f>
        <v>Libramiento 0206-01-01-0010-7333</v>
      </c>
      <c r="L733" s="49" t="str">
        <f>VLOOKUP(D733,[1]Sheet1!$A$2:$S$4000,5,FALSE)</f>
        <v>PAGO SUM. ALIM. ESC. JEE. CORRESP. AL MES DIC. 2017, SEGUN FACT. NCF.: 00190 CARTA COMPROMISO NO. 03656, 03616, OC 5728</v>
      </c>
      <c r="M733" s="53">
        <f>VLOOKUP(D733,[1]Sheet1!$A$2:$S$4000,16,FALSE)</f>
        <v>518263.2</v>
      </c>
    </row>
    <row r="734" spans="2:13" s="10" customFormat="1" ht="33" x14ac:dyDescent="0.2">
      <c r="B734" s="31">
        <v>719</v>
      </c>
      <c r="C734" s="37">
        <v>43200</v>
      </c>
      <c r="D734" s="44">
        <v>30741</v>
      </c>
      <c r="E734" s="11" t="s">
        <v>13</v>
      </c>
      <c r="F734" s="11">
        <v>0</v>
      </c>
      <c r="G734" s="11">
        <v>518263.2</v>
      </c>
      <c r="H734" s="21">
        <f t="shared" si="11"/>
        <v>510198474.81999987</v>
      </c>
      <c r="J734" s="10">
        <f>VLOOKUP(D734,[1]Sheet1!$A$2:$R$4000,1,FALSE)</f>
        <v>30741</v>
      </c>
      <c r="K734" s="10" t="str">
        <f>VLOOKUP(D734,[1]Sheet1!$A$2:$R$4000,4,FALSE)</f>
        <v>Libramiento 0206-01-01-0010-7333</v>
      </c>
      <c r="L734" s="49" t="str">
        <f>VLOOKUP(D734,[1]Sheet1!$A$2:$S$4000,5,FALSE)</f>
        <v>PAGO SUM. ALIM. ESC. JEE. CORRESP. AL MES DIC. 2017, SEGUN FACT. NCF.: 00190 CARTA COMPROMISO NO. 03656, 03616, OC 5728</v>
      </c>
      <c r="M734" s="53">
        <f>VLOOKUP(D734,[1]Sheet1!$A$2:$S$4000,16,FALSE)</f>
        <v>518263.2</v>
      </c>
    </row>
    <row r="735" spans="2:13" s="10" customFormat="1" ht="49.5" x14ac:dyDescent="0.2">
      <c r="B735" s="31">
        <v>720</v>
      </c>
      <c r="C735" s="37">
        <v>43200</v>
      </c>
      <c r="D735" s="44">
        <v>30742</v>
      </c>
      <c r="E735" s="11" t="s">
        <v>13</v>
      </c>
      <c r="F735" s="11">
        <v>0</v>
      </c>
      <c r="G735" s="11">
        <v>47122</v>
      </c>
      <c r="H735" s="21">
        <f t="shared" si="11"/>
        <v>510151352.81999987</v>
      </c>
      <c r="J735" s="10">
        <f>VLOOKUP(D735,[1]Sheet1!$A$2:$R$4000,1,FALSE)</f>
        <v>30742</v>
      </c>
      <c r="K735" s="10" t="str">
        <f>VLOOKUP(D735,[1]Sheet1!$A$2:$R$4000,4,FALSE)</f>
        <v>Libramiento 0206-01-01-0010-7357</v>
      </c>
      <c r="L735" s="49" t="str">
        <f>VLOOKUP(D735,[1]Sheet1!$A$2:$S$4000,5,FALSE)</f>
        <v>PAGO A PARALAX FACTORING, S A, CEDIDO POR HORNEADOS DIVERSOS HORDI SRL, S/ACTO No.9114 D/F 28/12/17, POR SUM. ALIM. ESC.JEE. MESES DE AGOSTO Y SEPT/17, S/FACT. NCF.:00076, 00077, CARTA C. NO. 14375, 04458, 09065, 04454, 09060, 09080, O/C 6274</v>
      </c>
      <c r="M735" s="53">
        <f>VLOOKUP(D735,[1]Sheet1!$A$2:$S$4000,16,FALSE)</f>
        <v>1064957.2</v>
      </c>
    </row>
    <row r="736" spans="2:13" s="10" customFormat="1" ht="49.5" x14ac:dyDescent="0.2">
      <c r="B736" s="31">
        <v>721</v>
      </c>
      <c r="C736" s="37">
        <v>43200</v>
      </c>
      <c r="D736" s="44">
        <v>30742</v>
      </c>
      <c r="E736" s="11" t="s">
        <v>13</v>
      </c>
      <c r="F736" s="11">
        <v>0</v>
      </c>
      <c r="G736" s="11">
        <v>1064957.2</v>
      </c>
      <c r="H736" s="21">
        <f t="shared" si="11"/>
        <v>509086395.61999989</v>
      </c>
      <c r="J736" s="10">
        <f>VLOOKUP(D736,[1]Sheet1!$A$2:$R$4000,1,FALSE)</f>
        <v>30742</v>
      </c>
      <c r="K736" s="10" t="str">
        <f>VLOOKUP(D736,[1]Sheet1!$A$2:$R$4000,4,FALSE)</f>
        <v>Libramiento 0206-01-01-0010-7357</v>
      </c>
      <c r="L736" s="49" t="str">
        <f>VLOOKUP(D736,[1]Sheet1!$A$2:$S$4000,5,FALSE)</f>
        <v>PAGO A PARALAX FACTORING, S A, CEDIDO POR HORNEADOS DIVERSOS HORDI SRL, S/ACTO No.9114 D/F 28/12/17, POR SUM. ALIM. ESC.JEE. MESES DE AGOSTO Y SEPT/17, S/FACT. NCF.:00076, 00077, CARTA C. NO. 14375, 04458, 09065, 04454, 09060, 09080, O/C 6274</v>
      </c>
      <c r="M736" s="53">
        <f>VLOOKUP(D736,[1]Sheet1!$A$2:$S$4000,16,FALSE)</f>
        <v>1064957.2</v>
      </c>
    </row>
    <row r="737" spans="2:13" s="10" customFormat="1" ht="49.5" x14ac:dyDescent="0.2">
      <c r="B737" s="31">
        <v>722</v>
      </c>
      <c r="C737" s="37">
        <v>43200</v>
      </c>
      <c r="D737" s="44">
        <v>30743</v>
      </c>
      <c r="E737" s="11" t="s">
        <v>13</v>
      </c>
      <c r="F737" s="11">
        <v>0</v>
      </c>
      <c r="G737" s="11">
        <v>113730.4</v>
      </c>
      <c r="H737" s="21">
        <f t="shared" si="11"/>
        <v>508972665.21999991</v>
      </c>
      <c r="J737" s="10">
        <f>VLOOKUP(D737,[1]Sheet1!$A$2:$R$4000,1,FALSE)</f>
        <v>30743</v>
      </c>
      <c r="K737" s="10" t="str">
        <f>VLOOKUP(D737,[1]Sheet1!$A$2:$R$4000,4,FALSE)</f>
        <v>Libramiento 0206-01-01-0010-7365</v>
      </c>
      <c r="L737" s="49" t="str">
        <f>VLOOKUP(D737,[1]Sheet1!$A$2:$S$4000,5,FALSE)</f>
        <v>PAGO A FAVOR DE BANCO AGRICOLA, CEDIDO POR MANUEL AMADO GOMEZ PEREZ, MEDIANTE ACTO DE ALGUACIL NO. 768/17 D/F 29/09/2017. POR SUM. ALIM. ESC. JEE, CORRESP. AL MES ENERO 2018, SEGUN FACT. NCF 00108. CARTAS COMPROMISO NO. 06503, 00811, 00773 OC 5617</v>
      </c>
      <c r="M737" s="53">
        <f>VLOOKUP(D737,[1]Sheet1!$A$2:$S$4000,16,FALSE)</f>
        <v>469756</v>
      </c>
    </row>
    <row r="738" spans="2:13" s="10" customFormat="1" ht="49.5" x14ac:dyDescent="0.2">
      <c r="B738" s="31">
        <v>723</v>
      </c>
      <c r="C738" s="37">
        <v>43200</v>
      </c>
      <c r="D738" s="44">
        <v>30743</v>
      </c>
      <c r="E738" s="11" t="s">
        <v>13</v>
      </c>
      <c r="F738" s="11">
        <v>0</v>
      </c>
      <c r="G738" s="11">
        <v>469756</v>
      </c>
      <c r="H738" s="21">
        <f t="shared" si="11"/>
        <v>508502909.21999991</v>
      </c>
      <c r="J738" s="10">
        <f>VLOOKUP(D738,[1]Sheet1!$A$2:$R$4000,1,FALSE)</f>
        <v>30743</v>
      </c>
      <c r="K738" s="10" t="str">
        <f>VLOOKUP(D738,[1]Sheet1!$A$2:$R$4000,4,FALSE)</f>
        <v>Libramiento 0206-01-01-0010-7365</v>
      </c>
      <c r="L738" s="49" t="str">
        <f>VLOOKUP(D738,[1]Sheet1!$A$2:$S$4000,5,FALSE)</f>
        <v>PAGO A FAVOR DE BANCO AGRICOLA, CEDIDO POR MANUEL AMADO GOMEZ PEREZ, MEDIANTE ACTO DE ALGUACIL NO. 768/17 D/F 29/09/2017. POR SUM. ALIM. ESC. JEE, CORRESP. AL MES ENERO 2018, SEGUN FACT. NCF 00108. CARTAS COMPROMISO NO. 06503, 00811, 00773 OC 5617</v>
      </c>
      <c r="M738" s="53">
        <f>VLOOKUP(D738,[1]Sheet1!$A$2:$S$4000,16,FALSE)</f>
        <v>469756</v>
      </c>
    </row>
    <row r="739" spans="2:13" s="10" customFormat="1" ht="33" x14ac:dyDescent="0.2">
      <c r="B739" s="31">
        <v>724</v>
      </c>
      <c r="C739" s="37">
        <v>43200</v>
      </c>
      <c r="D739" s="44">
        <v>30744</v>
      </c>
      <c r="E739" s="11" t="s">
        <v>13</v>
      </c>
      <c r="F739" s="11">
        <v>0</v>
      </c>
      <c r="G739" s="11">
        <v>36720</v>
      </c>
      <c r="H739" s="21">
        <f t="shared" si="11"/>
        <v>508466189.21999991</v>
      </c>
      <c r="J739" s="10">
        <f>VLOOKUP(D739,[1]Sheet1!$A$2:$R$4000,1,FALSE)</f>
        <v>30744</v>
      </c>
      <c r="K739" s="10" t="str">
        <f>VLOOKUP(D739,[1]Sheet1!$A$2:$R$4000,4,FALSE)</f>
        <v>Libramiento 0206-01-01-0010-7416</v>
      </c>
      <c r="L739" s="49" t="str">
        <f>VLOOKUP(D739,[1]Sheet1!$A$2:$S$4000,5,FALSE)</f>
        <v>PAGO SUM. ALIM. ESC. JEE. CORRESP. A LOS MESES NOV. Y DIC. 2017, SEGUN FACT. NCF.: 00002 Y 00003. CARTA COMPROMISO NO. 15602, OC 7129.</v>
      </c>
      <c r="M739" s="53">
        <f>VLOOKUP(D739,[1]Sheet1!$A$2:$S$4000,16,FALSE)</f>
        <v>36720</v>
      </c>
    </row>
    <row r="740" spans="2:13" s="10" customFormat="1" ht="33" x14ac:dyDescent="0.2">
      <c r="B740" s="31">
        <v>725</v>
      </c>
      <c r="C740" s="37">
        <v>43200</v>
      </c>
      <c r="D740" s="44">
        <v>30744</v>
      </c>
      <c r="E740" s="11" t="s">
        <v>13</v>
      </c>
      <c r="F740" s="11">
        <v>0</v>
      </c>
      <c r="G740" s="11">
        <v>829872</v>
      </c>
      <c r="H740" s="21">
        <f t="shared" si="11"/>
        <v>507636317.21999991</v>
      </c>
      <c r="J740" s="10">
        <f>VLOOKUP(D740,[1]Sheet1!$A$2:$R$4000,1,FALSE)</f>
        <v>30744</v>
      </c>
      <c r="K740" s="10" t="str">
        <f>VLOOKUP(D740,[1]Sheet1!$A$2:$R$4000,4,FALSE)</f>
        <v>Libramiento 0206-01-01-0010-7416</v>
      </c>
      <c r="L740" s="49" t="str">
        <f>VLOOKUP(D740,[1]Sheet1!$A$2:$S$4000,5,FALSE)</f>
        <v>PAGO SUM. ALIM. ESC. JEE. CORRESP. A LOS MESES NOV. Y DIC. 2017, SEGUN FACT. NCF.: 00002 Y 00003. CARTA COMPROMISO NO. 15602, OC 7129.</v>
      </c>
      <c r="M740" s="53">
        <f>VLOOKUP(D740,[1]Sheet1!$A$2:$S$4000,16,FALSE)</f>
        <v>36720</v>
      </c>
    </row>
    <row r="741" spans="2:13" s="10" customFormat="1" ht="49.5" x14ac:dyDescent="0.2">
      <c r="B741" s="31">
        <v>726</v>
      </c>
      <c r="C741" s="37">
        <v>43200</v>
      </c>
      <c r="D741" s="44">
        <v>30745</v>
      </c>
      <c r="E741" s="11" t="s">
        <v>13</v>
      </c>
      <c r="F741" s="11">
        <v>0</v>
      </c>
      <c r="G741" s="11">
        <v>118054.39999999999</v>
      </c>
      <c r="H741" s="21">
        <f t="shared" si="11"/>
        <v>507518262.81999993</v>
      </c>
      <c r="J741" s="10">
        <f>VLOOKUP(D741,[1]Sheet1!$A$2:$R$4000,1,FALSE)</f>
        <v>30745</v>
      </c>
      <c r="K741" s="10" t="str">
        <f>VLOOKUP(D741,[1]Sheet1!$A$2:$R$4000,4,FALSE)</f>
        <v>Libramiento 0206-01-01-0010-7469</v>
      </c>
      <c r="L741" s="49" t="str">
        <f>VLOOKUP(D741,[1]Sheet1!$A$2:$S$4000,5,FALSE)</f>
        <v>PAGO A FAVOR DE BANCO AGRICOLA, CEDIDO POR FROILAN PUIG TRINIDAD MEDIANTE ACTO NO.1702 D/F 19/10/17, POR SUM. DE ALIM. ESC. JEE. CORRESP. AL MES DE ENERO 2018, S/FACT. 00029. CARTAS COMPROMISO 04824, 04820, 04821, 04819, 14302 Y 04806. OC 6894.</v>
      </c>
      <c r="M741" s="53">
        <f>VLOOKUP(D741,[1]Sheet1!$A$2:$S$4000,16,FALSE)</f>
        <v>25664</v>
      </c>
    </row>
    <row r="742" spans="2:13" s="10" customFormat="1" ht="49.5" x14ac:dyDescent="0.2">
      <c r="B742" s="31">
        <v>727</v>
      </c>
      <c r="C742" s="37">
        <v>43200</v>
      </c>
      <c r="D742" s="44">
        <v>30745</v>
      </c>
      <c r="E742" s="11" t="s">
        <v>13</v>
      </c>
      <c r="F742" s="11">
        <v>0</v>
      </c>
      <c r="G742" s="11">
        <v>487616</v>
      </c>
      <c r="H742" s="21">
        <f t="shared" si="11"/>
        <v>507030646.81999993</v>
      </c>
      <c r="J742" s="10">
        <f>VLOOKUP(D742,[1]Sheet1!$A$2:$R$4000,1,FALSE)</f>
        <v>30745</v>
      </c>
      <c r="K742" s="10" t="str">
        <f>VLOOKUP(D742,[1]Sheet1!$A$2:$R$4000,4,FALSE)</f>
        <v>Libramiento 0206-01-01-0010-7469</v>
      </c>
      <c r="L742" s="49" t="str">
        <f>VLOOKUP(D742,[1]Sheet1!$A$2:$S$4000,5,FALSE)</f>
        <v>PAGO A FAVOR DE BANCO AGRICOLA, CEDIDO POR FROILAN PUIG TRINIDAD MEDIANTE ACTO NO.1702 D/F 19/10/17, POR SUM. DE ALIM. ESC. JEE. CORRESP. AL MES DE ENERO 2018, S/FACT. 00029. CARTAS COMPROMISO 04824, 04820, 04821, 04819, 14302 Y 04806. OC 6894.</v>
      </c>
      <c r="M742" s="53">
        <f>VLOOKUP(D742,[1]Sheet1!$A$2:$S$4000,16,FALSE)</f>
        <v>25664</v>
      </c>
    </row>
    <row r="743" spans="2:13" s="10" customFormat="1" ht="49.5" x14ac:dyDescent="0.2">
      <c r="B743" s="31">
        <v>728</v>
      </c>
      <c r="C743" s="37">
        <v>43200</v>
      </c>
      <c r="D743" s="44">
        <v>30746</v>
      </c>
      <c r="E743" s="11" t="s">
        <v>13</v>
      </c>
      <c r="F743" s="11">
        <v>0</v>
      </c>
      <c r="G743" s="11">
        <v>19520</v>
      </c>
      <c r="H743" s="21">
        <f t="shared" si="11"/>
        <v>507011126.81999993</v>
      </c>
      <c r="J743" s="10">
        <f>VLOOKUP(D743,[1]Sheet1!$A$2:$R$4000,1,FALSE)</f>
        <v>30746</v>
      </c>
      <c r="K743" s="10" t="str">
        <f>VLOOKUP(D743,[1]Sheet1!$A$2:$R$4000,4,FALSE)</f>
        <v>Libramiento 0206-01-01-0010-7470</v>
      </c>
      <c r="L743" s="49" t="str">
        <f>VLOOKUP(D743,[1]Sheet1!$A$2:$S$4000,5,FALSE)</f>
        <v>PAGO POR SUM. ALIM. ESC. JEE. CORRESP. A LOS MESES DE SEPTIEMBRE, OCTUBRE Y NOVIEMBRE 2017, SEGUN FACT. NCF.: 00027, 00028 Y 00029, CARTA COMPROMISO NO. 01303, 01300, 10902, 01313, 01227, 01275, 01307, 01273, OC 6035.</v>
      </c>
      <c r="M743" s="53">
        <f>VLOOKUP(D743,[1]Sheet1!$A$2:$S$4000,16,FALSE)</f>
        <v>19520</v>
      </c>
    </row>
    <row r="744" spans="2:13" s="10" customFormat="1" ht="49.5" x14ac:dyDescent="0.2">
      <c r="B744" s="31">
        <v>729</v>
      </c>
      <c r="C744" s="37">
        <v>43200</v>
      </c>
      <c r="D744" s="44">
        <v>30746</v>
      </c>
      <c r="E744" s="11" t="s">
        <v>13</v>
      </c>
      <c r="F744" s="11">
        <v>0</v>
      </c>
      <c r="G744" s="11">
        <v>441152</v>
      </c>
      <c r="H744" s="21">
        <f t="shared" si="11"/>
        <v>506569974.81999993</v>
      </c>
      <c r="J744" s="10">
        <f>VLOOKUP(D744,[1]Sheet1!$A$2:$R$4000,1,FALSE)</f>
        <v>30746</v>
      </c>
      <c r="K744" s="10" t="str">
        <f>VLOOKUP(D744,[1]Sheet1!$A$2:$R$4000,4,FALSE)</f>
        <v>Libramiento 0206-01-01-0010-7470</v>
      </c>
      <c r="L744" s="49" t="str">
        <f>VLOOKUP(D744,[1]Sheet1!$A$2:$S$4000,5,FALSE)</f>
        <v>PAGO POR SUM. ALIM. ESC. JEE. CORRESP. A LOS MESES DE SEPTIEMBRE, OCTUBRE Y NOVIEMBRE 2017, SEGUN FACT. NCF.: 00027, 00028 Y 00029, CARTA COMPROMISO NO. 01303, 01300, 10902, 01313, 01227, 01275, 01307, 01273, OC 6035.</v>
      </c>
      <c r="M744" s="53">
        <f>VLOOKUP(D744,[1]Sheet1!$A$2:$S$4000,16,FALSE)</f>
        <v>19520</v>
      </c>
    </row>
    <row r="745" spans="2:13" s="10" customFormat="1" ht="49.5" x14ac:dyDescent="0.2">
      <c r="B745" s="31">
        <v>730</v>
      </c>
      <c r="C745" s="37">
        <v>43200</v>
      </c>
      <c r="D745" s="44">
        <v>30747</v>
      </c>
      <c r="E745" s="11" t="s">
        <v>13</v>
      </c>
      <c r="F745" s="11">
        <v>0</v>
      </c>
      <c r="G745" s="11">
        <v>13804</v>
      </c>
      <c r="H745" s="21">
        <f t="shared" si="11"/>
        <v>506556170.81999993</v>
      </c>
      <c r="J745" s="10">
        <f>VLOOKUP(D745,[1]Sheet1!$A$2:$R$4000,1,FALSE)</f>
        <v>30747</v>
      </c>
      <c r="K745" s="10" t="str">
        <f>VLOOKUP(D745,[1]Sheet1!$A$2:$R$4000,4,FALSE)</f>
        <v>Libramiento 0206-01-01-0010-7549</v>
      </c>
      <c r="L745" s="49" t="str">
        <f>VLOOKUP(D745,[1]Sheet1!$A$2:$S$4000,5,FALSE)</f>
        <v>PAGO A FAVOR BANCO AGRICOLA, CEDIDO POR EL MOCANO GOURMET MOGOUR, SRL, MEDIANTE ACTO No. 1722/17 D/F 23/10/2017. POR SUM. ALIM. ESC. JEE. CORRESP. AL MES DE ENERO 2018, SEGUN FACT. NCF.: 00027, CARTA COMPROMISO NO. 01419, 01433, 01439, OC 5815.</v>
      </c>
      <c r="M745" s="53">
        <f>VLOOKUP(D745,[1]Sheet1!$A$2:$S$4000,16,FALSE)</f>
        <v>311970.40000000002</v>
      </c>
    </row>
    <row r="746" spans="2:13" s="10" customFormat="1" ht="49.5" x14ac:dyDescent="0.2">
      <c r="B746" s="31">
        <v>731</v>
      </c>
      <c r="C746" s="37">
        <v>43200</v>
      </c>
      <c r="D746" s="44">
        <v>30747</v>
      </c>
      <c r="E746" s="11" t="s">
        <v>13</v>
      </c>
      <c r="F746" s="11">
        <v>0</v>
      </c>
      <c r="G746" s="11">
        <v>311970.40000000002</v>
      </c>
      <c r="H746" s="21">
        <f t="shared" si="11"/>
        <v>506244200.41999996</v>
      </c>
      <c r="J746" s="10">
        <f>VLOOKUP(D746,[1]Sheet1!$A$2:$R$4000,1,FALSE)</f>
        <v>30747</v>
      </c>
      <c r="K746" s="10" t="str">
        <f>VLOOKUP(D746,[1]Sheet1!$A$2:$R$4000,4,FALSE)</f>
        <v>Libramiento 0206-01-01-0010-7549</v>
      </c>
      <c r="L746" s="49" t="str">
        <f>VLOOKUP(D746,[1]Sheet1!$A$2:$S$4000,5,FALSE)</f>
        <v>PAGO A FAVOR BANCO AGRICOLA, CEDIDO POR EL MOCANO GOURMET MOGOUR, SRL, MEDIANTE ACTO No. 1722/17 D/F 23/10/2017. POR SUM. ALIM. ESC. JEE. CORRESP. AL MES DE ENERO 2018, SEGUN FACT. NCF.: 00027, CARTA COMPROMISO NO. 01419, 01433, 01439, OC 5815.</v>
      </c>
      <c r="M746" s="53">
        <f>VLOOKUP(D746,[1]Sheet1!$A$2:$S$4000,16,FALSE)</f>
        <v>311970.40000000002</v>
      </c>
    </row>
    <row r="747" spans="2:13" s="10" customFormat="1" ht="33" x14ac:dyDescent="0.2">
      <c r="B747" s="31">
        <v>732</v>
      </c>
      <c r="C747" s="37">
        <v>43200</v>
      </c>
      <c r="D747" s="44">
        <v>30748</v>
      </c>
      <c r="E747" s="11" t="s">
        <v>13</v>
      </c>
      <c r="F747" s="11">
        <v>0</v>
      </c>
      <c r="G747" s="11">
        <v>17028</v>
      </c>
      <c r="H747" s="21">
        <f t="shared" si="11"/>
        <v>506227172.41999996</v>
      </c>
      <c r="J747" s="10">
        <f>VLOOKUP(D747,[1]Sheet1!$A$2:$R$4000,1,FALSE)</f>
        <v>30748</v>
      </c>
      <c r="K747" s="10" t="str">
        <f>VLOOKUP(D747,[1]Sheet1!$A$2:$R$4000,4,FALSE)</f>
        <v>Libramiento 0206-01-01-0010-7567</v>
      </c>
      <c r="L747" s="49" t="str">
        <f>VLOOKUP(D747,[1]Sheet1!$A$2:$S$4000,5,FALSE)</f>
        <v>PAGO A COOPROHARINA, CEDIDO POR PRODUCTOS CANO, SRL, S/ACTO No.068/18 D/F 12/01/18, POR SUM. ALIM. ESC. JEE. MES DE DIC/2017, S/FACT.NCF.:00835, CARTA COMP.NO.00086, OC 6865</v>
      </c>
      <c r="M747" s="53">
        <f>VLOOKUP(D747,[1]Sheet1!$A$2:$S$4000,16,FALSE)</f>
        <v>384832.8</v>
      </c>
    </row>
    <row r="748" spans="2:13" s="10" customFormat="1" ht="33" x14ac:dyDescent="0.2">
      <c r="B748" s="31">
        <v>733</v>
      </c>
      <c r="C748" s="37">
        <v>43200</v>
      </c>
      <c r="D748" s="44">
        <v>30748</v>
      </c>
      <c r="E748" s="11" t="s">
        <v>13</v>
      </c>
      <c r="F748" s="11">
        <v>0</v>
      </c>
      <c r="G748" s="11">
        <v>384832.8</v>
      </c>
      <c r="H748" s="21">
        <f t="shared" si="11"/>
        <v>505842339.61999995</v>
      </c>
      <c r="J748" s="10">
        <f>VLOOKUP(D748,[1]Sheet1!$A$2:$R$4000,1,FALSE)</f>
        <v>30748</v>
      </c>
      <c r="K748" s="10" t="str">
        <f>VLOOKUP(D748,[1]Sheet1!$A$2:$R$4000,4,FALSE)</f>
        <v>Libramiento 0206-01-01-0010-7567</v>
      </c>
      <c r="L748" s="49" t="str">
        <f>VLOOKUP(D748,[1]Sheet1!$A$2:$S$4000,5,FALSE)</f>
        <v>PAGO A COOPROHARINA, CEDIDO POR PRODUCTOS CANO, SRL, S/ACTO No.068/18 D/F 12/01/18, POR SUM. ALIM. ESC. JEE. MES DE DIC/2017, S/FACT.NCF.:00835, CARTA COMP.NO.00086, OC 6865</v>
      </c>
      <c r="M748" s="53">
        <f>VLOOKUP(D748,[1]Sheet1!$A$2:$S$4000,16,FALSE)</f>
        <v>384832.8</v>
      </c>
    </row>
    <row r="749" spans="2:13" s="10" customFormat="1" ht="49.5" x14ac:dyDescent="0.2">
      <c r="B749" s="31">
        <v>734</v>
      </c>
      <c r="C749" s="37">
        <v>43200</v>
      </c>
      <c r="D749" s="44">
        <v>30749</v>
      </c>
      <c r="E749" s="11" t="s">
        <v>13</v>
      </c>
      <c r="F749" s="11">
        <v>0</v>
      </c>
      <c r="G749" s="11">
        <v>179896.8</v>
      </c>
      <c r="H749" s="21">
        <f t="shared" si="11"/>
        <v>505662442.81999993</v>
      </c>
      <c r="J749" s="10">
        <f>VLOOKUP(D749,[1]Sheet1!$A$2:$R$4000,1,FALSE)</f>
        <v>30749</v>
      </c>
      <c r="K749" s="10" t="str">
        <f>VLOOKUP(D749,[1]Sheet1!$A$2:$R$4000,4,FALSE)</f>
        <v>Libramiento 0206-01-01-0010-7702</v>
      </c>
      <c r="L749" s="49" t="str">
        <f>VLOOKUP(D749,[1]Sheet1!$A$2:$S$4000,5,FALSE)</f>
        <v>PAGO A BANCO AGRICOLA, CEDIDO POR JOSEFINA QUEZADA MARTINEZ MEDIANTE ACTO NO.913 D/F 23/10/17, POR SUM. DE ALIM. ESC. JEE.MES DE DICIEMBRE 2017, S/FACT. 00035. CARTAS COMP. 03352, 03527, 03516, 03328, 03518, 03351, 08168, 00629, 00630 Y 00631. OC 5717</v>
      </c>
      <c r="M749" s="53">
        <f>VLOOKUP(D749,[1]Sheet1!$A$2:$S$4000,16,FALSE)</f>
        <v>39108</v>
      </c>
    </row>
    <row r="750" spans="2:13" s="10" customFormat="1" ht="49.5" x14ac:dyDescent="0.2">
      <c r="B750" s="31">
        <v>735</v>
      </c>
      <c r="C750" s="37">
        <v>43200</v>
      </c>
      <c r="D750" s="44">
        <v>30749</v>
      </c>
      <c r="E750" s="11" t="s">
        <v>13</v>
      </c>
      <c r="F750" s="11">
        <v>0</v>
      </c>
      <c r="G750" s="11">
        <v>743052</v>
      </c>
      <c r="H750" s="21">
        <f t="shared" si="11"/>
        <v>504919390.81999993</v>
      </c>
      <c r="J750" s="10">
        <f>VLOOKUP(D750,[1]Sheet1!$A$2:$R$4000,1,FALSE)</f>
        <v>30749</v>
      </c>
      <c r="K750" s="10" t="str">
        <f>VLOOKUP(D750,[1]Sheet1!$A$2:$R$4000,4,FALSE)</f>
        <v>Libramiento 0206-01-01-0010-7702</v>
      </c>
      <c r="L750" s="49" t="str">
        <f>VLOOKUP(D750,[1]Sheet1!$A$2:$S$4000,5,FALSE)</f>
        <v>PAGO A BANCO AGRICOLA, CEDIDO POR JOSEFINA QUEZADA MARTINEZ MEDIANTE ACTO NO.913 D/F 23/10/17, POR SUM. DE ALIM. ESC. JEE.MES DE DICIEMBRE 2017, S/FACT. 00035. CARTAS COMP. 03352, 03527, 03516, 03328, 03518, 03351, 08168, 00629, 00630 Y 00631. OC 5717</v>
      </c>
      <c r="M750" s="53">
        <f>VLOOKUP(D750,[1]Sheet1!$A$2:$S$4000,16,FALSE)</f>
        <v>39108</v>
      </c>
    </row>
    <row r="751" spans="2:13" s="10" customFormat="1" ht="33" x14ac:dyDescent="0.2">
      <c r="B751" s="31">
        <v>736</v>
      </c>
      <c r="C751" s="37">
        <v>43201</v>
      </c>
      <c r="D751" s="44">
        <v>31076</v>
      </c>
      <c r="E751" s="11" t="s">
        <v>13</v>
      </c>
      <c r="F751" s="11">
        <v>0</v>
      </c>
      <c r="G751" s="11">
        <v>10219.26</v>
      </c>
      <c r="H751" s="21">
        <f t="shared" si="11"/>
        <v>504909171.55999994</v>
      </c>
      <c r="J751" s="10">
        <f>VLOOKUP(D751,[1]Sheet1!$A$2:$R$4000,1,FALSE)</f>
        <v>31076</v>
      </c>
      <c r="K751" s="10" t="str">
        <f>VLOOKUP(D751,[1]Sheet1!$A$2:$R$4000,4,FALSE)</f>
        <v>Libramiento 0206-01-01-0010-6849</v>
      </c>
      <c r="L751" s="49" t="str">
        <f>VLOOKUP(D751,[1]Sheet1!$A$2:$S$4000,5,FALSE)</f>
        <v>PAGO SUM. ALIM. ESC. UM, CORRESP. A LOS MESES DE NOVIEMBRE Y DICIEMBRE 2017, SEGUN FACT. NCF.: 00051 Y 00052, NC 00039 Y 00040, DEL CONTRATO NO. 338/2017 Y OC 6422 MENOS ANTICIPO.</v>
      </c>
      <c r="M751" s="53">
        <f>VLOOKUP(D751,[1]Sheet1!$A$2:$S$4000,16,FALSE)</f>
        <v>1108987.72</v>
      </c>
    </row>
    <row r="752" spans="2:13" s="10" customFormat="1" ht="33" x14ac:dyDescent="0.2">
      <c r="B752" s="31">
        <v>737</v>
      </c>
      <c r="C752" s="37">
        <v>43201</v>
      </c>
      <c r="D752" s="44">
        <v>31076</v>
      </c>
      <c r="E752" s="11" t="s">
        <v>13</v>
      </c>
      <c r="F752" s="11">
        <v>0</v>
      </c>
      <c r="G752" s="11">
        <v>1108987.72</v>
      </c>
      <c r="H752" s="21">
        <f t="shared" si="11"/>
        <v>503800183.83999991</v>
      </c>
      <c r="J752" s="10">
        <f>VLOOKUP(D752,[1]Sheet1!$A$2:$R$4000,1,FALSE)</f>
        <v>31076</v>
      </c>
      <c r="K752" s="10" t="str">
        <f>VLOOKUP(D752,[1]Sheet1!$A$2:$R$4000,4,FALSE)</f>
        <v>Libramiento 0206-01-01-0010-6849</v>
      </c>
      <c r="L752" s="49" t="str">
        <f>VLOOKUP(D752,[1]Sheet1!$A$2:$S$4000,5,FALSE)</f>
        <v>PAGO SUM. ALIM. ESC. UM, CORRESP. A LOS MESES DE NOVIEMBRE Y DICIEMBRE 2017, SEGUN FACT. NCF.: 00051 Y 00052, NC 00039 Y 00040, DEL CONTRATO NO. 338/2017 Y OC 6422 MENOS ANTICIPO.</v>
      </c>
      <c r="M752" s="53">
        <f>VLOOKUP(D752,[1]Sheet1!$A$2:$S$4000,16,FALSE)</f>
        <v>1108987.72</v>
      </c>
    </row>
    <row r="753" spans="2:13" s="10" customFormat="1" ht="49.5" x14ac:dyDescent="0.2">
      <c r="B753" s="31">
        <v>738</v>
      </c>
      <c r="C753" s="37">
        <v>43201</v>
      </c>
      <c r="D753" s="44">
        <v>31084</v>
      </c>
      <c r="E753" s="11" t="s">
        <v>13</v>
      </c>
      <c r="F753" s="11">
        <v>0</v>
      </c>
      <c r="G753" s="11">
        <v>56049.54</v>
      </c>
      <c r="H753" s="21">
        <f t="shared" si="11"/>
        <v>503744134.29999989</v>
      </c>
      <c r="J753" s="10">
        <f>VLOOKUP(D753,[1]Sheet1!$A$2:$R$4000,1,FALSE)</f>
        <v>31084</v>
      </c>
      <c r="K753" s="10" t="str">
        <f>VLOOKUP(D753,[1]Sheet1!$A$2:$R$4000,4,FALSE)</f>
        <v>Libramiento 0206-01-01-0010-6961</v>
      </c>
      <c r="L753" s="49" t="str">
        <f>VLOOKUP(D753,[1]Sheet1!$A$2:$S$4000,5,FALSE)</f>
        <v>PAGO A BCO AGRIC, CEDIDO POR RECOPAK EIRL, S/ACTO No.231/18 D/F 09/02/2018. POR SUM. DE ALIM. ESC. (PRODUCTOS PASTEURIZADOS) UM Y JEE, 1RA. Q. ENERO 2018, S/FACT. NCF: 00030 Y NC 00032,MENOS ANTICIPO, CONTRATO NO. 237/17, OC 5568.</v>
      </c>
      <c r="M753" s="53">
        <f>VLOOKUP(D753,[1]Sheet1!$A$2:$S$4000,16,FALSE)</f>
        <v>1266719.55</v>
      </c>
    </row>
    <row r="754" spans="2:13" s="10" customFormat="1" ht="49.5" x14ac:dyDescent="0.2">
      <c r="B754" s="31">
        <v>739</v>
      </c>
      <c r="C754" s="37">
        <v>43201</v>
      </c>
      <c r="D754" s="44">
        <v>31084</v>
      </c>
      <c r="E754" s="11" t="s">
        <v>13</v>
      </c>
      <c r="F754" s="11">
        <v>0</v>
      </c>
      <c r="G754" s="11">
        <v>1266719.55</v>
      </c>
      <c r="H754" s="21">
        <f t="shared" si="11"/>
        <v>502477414.74999988</v>
      </c>
      <c r="J754" s="10">
        <f>VLOOKUP(D754,[1]Sheet1!$A$2:$R$4000,1,FALSE)</f>
        <v>31084</v>
      </c>
      <c r="K754" s="10" t="str">
        <f>VLOOKUP(D754,[1]Sheet1!$A$2:$R$4000,4,FALSE)</f>
        <v>Libramiento 0206-01-01-0010-6961</v>
      </c>
      <c r="L754" s="49" t="str">
        <f>VLOOKUP(D754,[1]Sheet1!$A$2:$S$4000,5,FALSE)</f>
        <v>PAGO A BCO AGRIC, CEDIDO POR RECOPAK EIRL, S/ACTO No.231/18 D/F 09/02/2018. POR SUM. DE ALIM. ESC. (PRODUCTOS PASTEURIZADOS) UM Y JEE, 1RA. Q. ENERO 2018, S/FACT. NCF: 00030 Y NC 00032,MENOS ANTICIPO, CONTRATO NO. 237/17, OC 5568.</v>
      </c>
      <c r="M754" s="53">
        <f>VLOOKUP(D754,[1]Sheet1!$A$2:$S$4000,16,FALSE)</f>
        <v>1266719.55</v>
      </c>
    </row>
    <row r="755" spans="2:13" s="10" customFormat="1" ht="49.5" x14ac:dyDescent="0.2">
      <c r="B755" s="31">
        <v>740</v>
      </c>
      <c r="C755" s="37">
        <v>43201</v>
      </c>
      <c r="D755" s="44">
        <v>31080</v>
      </c>
      <c r="E755" s="11" t="s">
        <v>13</v>
      </c>
      <c r="F755" s="11">
        <v>0</v>
      </c>
      <c r="G755" s="11">
        <v>5576.61</v>
      </c>
      <c r="H755" s="21">
        <f t="shared" si="11"/>
        <v>502471838.13999987</v>
      </c>
      <c r="J755" s="10">
        <f>VLOOKUP(D755,[1]Sheet1!$A$2:$R$4000,1,FALSE)</f>
        <v>31080</v>
      </c>
      <c r="K755" s="10" t="str">
        <f>VLOOKUP(D755,[1]Sheet1!$A$2:$R$4000,4,FALSE)</f>
        <v>Libramiento 0206-01-01-0010-7115</v>
      </c>
      <c r="L755" s="49" t="str">
        <f>VLOOKUP(D755,[1]Sheet1!$A$2:$S$4000,5,FALSE)</f>
        <v>PAGO A FAVOR DE COOPROHARINA, CEDIDO POR RAFEL JIMENEZ, MEDIANTE ACTO 235, D/F. 05/03/2018, SUM. ALIM. ESC. UM, CORRESP. AL MES DE OCTUBRE 2017, SEGUN FACT. NCF.: 04884, NC 96947 Y 96951, DEL CONTRATO NO. 431/2017 Y OC 6492. MENOS ANTICIPO.</v>
      </c>
      <c r="M755" s="53">
        <f>VLOOKUP(D755,[1]Sheet1!$A$2:$S$4000,16,FALSE)</f>
        <v>5576.61</v>
      </c>
    </row>
    <row r="756" spans="2:13" s="10" customFormat="1" ht="49.5" x14ac:dyDescent="0.2">
      <c r="B756" s="31">
        <v>741</v>
      </c>
      <c r="C756" s="37">
        <v>43201</v>
      </c>
      <c r="D756" s="44">
        <v>31080</v>
      </c>
      <c r="E756" s="11" t="s">
        <v>13</v>
      </c>
      <c r="F756" s="11">
        <v>0</v>
      </c>
      <c r="G756" s="11">
        <v>604593.41</v>
      </c>
      <c r="H756" s="21">
        <f t="shared" si="11"/>
        <v>501867244.72999984</v>
      </c>
      <c r="J756" s="10">
        <f>VLOOKUP(D756,[1]Sheet1!$A$2:$R$4000,1,FALSE)</f>
        <v>31080</v>
      </c>
      <c r="K756" s="10" t="str">
        <f>VLOOKUP(D756,[1]Sheet1!$A$2:$R$4000,4,FALSE)</f>
        <v>Libramiento 0206-01-01-0010-7115</v>
      </c>
      <c r="L756" s="49" t="str">
        <f>VLOOKUP(D756,[1]Sheet1!$A$2:$S$4000,5,FALSE)</f>
        <v>PAGO A FAVOR DE COOPROHARINA, CEDIDO POR RAFEL JIMENEZ, MEDIANTE ACTO 235, D/F. 05/03/2018, SUM. ALIM. ESC. UM, CORRESP. AL MES DE OCTUBRE 2017, SEGUN FACT. NCF.: 04884, NC 96947 Y 96951, DEL CONTRATO NO. 431/2017 Y OC 6492. MENOS ANTICIPO.</v>
      </c>
      <c r="M756" s="53">
        <f>VLOOKUP(D756,[1]Sheet1!$A$2:$S$4000,16,FALSE)</f>
        <v>5576.61</v>
      </c>
    </row>
    <row r="757" spans="2:13" s="10" customFormat="1" ht="33" x14ac:dyDescent="0.2">
      <c r="B757" s="31">
        <v>742</v>
      </c>
      <c r="C757" s="37">
        <v>43201</v>
      </c>
      <c r="D757" s="44">
        <v>31078</v>
      </c>
      <c r="E757" s="11" t="s">
        <v>13</v>
      </c>
      <c r="F757" s="11">
        <v>0</v>
      </c>
      <c r="G757" s="11">
        <v>5491.11</v>
      </c>
      <c r="H757" s="21">
        <f t="shared" si="11"/>
        <v>501861753.61999983</v>
      </c>
      <c r="J757" s="10">
        <f>VLOOKUP(D757,[1]Sheet1!$A$2:$R$4000,1,FALSE)</f>
        <v>31078</v>
      </c>
      <c r="K757" s="10" t="str">
        <f>VLOOKUP(D757,[1]Sheet1!$A$2:$R$4000,4,FALSE)</f>
        <v>Libramiento 0206-01-01-0010-6924</v>
      </c>
      <c r="L757" s="49" t="str">
        <f>VLOOKUP(D757,[1]Sheet1!$A$2:$S$4000,5,FALSE)</f>
        <v>PAGO SUM. ALIM. ESC. UM, CORRESP. A LOS MESES DE NOVIEMBRE Y DICIEMBRE 2017, SEGUN FACT. NCF.: 89243 Y 89244, NC 00005 Y 00006, MENOS ANTICIPO, CONTRATO NO. 446/2017 Y OC 6514.</v>
      </c>
      <c r="M757" s="53">
        <f>VLOOKUP(D757,[1]Sheet1!$A$2:$S$4000,16,FALSE)</f>
        <v>5491.11</v>
      </c>
    </row>
    <row r="758" spans="2:13" s="10" customFormat="1" ht="33" x14ac:dyDescent="0.2">
      <c r="B758" s="31">
        <v>743</v>
      </c>
      <c r="C758" s="37">
        <v>43201</v>
      </c>
      <c r="D758" s="44">
        <v>31078</v>
      </c>
      <c r="E758" s="11" t="s">
        <v>13</v>
      </c>
      <c r="F758" s="11">
        <v>0</v>
      </c>
      <c r="G758" s="11">
        <v>595345.99</v>
      </c>
      <c r="H758" s="21">
        <f t="shared" si="11"/>
        <v>501266407.62999982</v>
      </c>
      <c r="J758" s="10">
        <f>VLOOKUP(D758,[1]Sheet1!$A$2:$R$4000,1,FALSE)</f>
        <v>31078</v>
      </c>
      <c r="K758" s="10" t="str">
        <f>VLOOKUP(D758,[1]Sheet1!$A$2:$R$4000,4,FALSE)</f>
        <v>Libramiento 0206-01-01-0010-6924</v>
      </c>
      <c r="L758" s="49" t="str">
        <f>VLOOKUP(D758,[1]Sheet1!$A$2:$S$4000,5,FALSE)</f>
        <v>PAGO SUM. ALIM. ESC. UM, CORRESP. A LOS MESES DE NOVIEMBRE Y DICIEMBRE 2017, SEGUN FACT. NCF.: 89243 Y 89244, NC 00005 Y 00006, MENOS ANTICIPO, CONTRATO NO. 446/2017 Y OC 6514.</v>
      </c>
      <c r="M758" s="53">
        <f>VLOOKUP(D758,[1]Sheet1!$A$2:$S$4000,16,FALSE)</f>
        <v>5491.11</v>
      </c>
    </row>
    <row r="759" spans="2:13" s="10" customFormat="1" ht="33" x14ac:dyDescent="0.2">
      <c r="B759" s="31">
        <v>744</v>
      </c>
      <c r="C759" s="37">
        <v>43201</v>
      </c>
      <c r="D759" s="44">
        <v>31075</v>
      </c>
      <c r="E759" s="11" t="s">
        <v>13</v>
      </c>
      <c r="F759" s="11">
        <v>0</v>
      </c>
      <c r="G759" s="11">
        <v>3911.18</v>
      </c>
      <c r="H759" s="21">
        <f t="shared" si="11"/>
        <v>501262496.44999981</v>
      </c>
      <c r="J759" s="10">
        <f>VLOOKUP(D759,[1]Sheet1!$A$2:$R$4000,1,FALSE)</f>
        <v>31075</v>
      </c>
      <c r="K759" s="10" t="str">
        <f>VLOOKUP(D759,[1]Sheet1!$A$2:$R$4000,4,FALSE)</f>
        <v>Libramiento 0206-01-01-0010-6736</v>
      </c>
      <c r="L759" s="49" t="str">
        <f>VLOOKUP(D759,[1]Sheet1!$A$2:$S$4000,5,FALSE)</f>
        <v>PAGO SUM. ALIM. ESC. UM CORRESP. AL MES NOV. 2017, SEGUN FACT. NCF.: 00172 Y NC 00039, MENOS ANTICIPO, CONT.NO.441/2017 Y OC 6494.</v>
      </c>
      <c r="M759" s="53">
        <f>VLOOKUP(D759,[1]Sheet1!$A$2:$S$4000,16,FALSE)</f>
        <v>3911.18</v>
      </c>
    </row>
    <row r="760" spans="2:13" s="10" customFormat="1" ht="33" x14ac:dyDescent="0.2">
      <c r="B760" s="31">
        <v>745</v>
      </c>
      <c r="C760" s="37">
        <v>43201</v>
      </c>
      <c r="D760" s="44">
        <v>31075</v>
      </c>
      <c r="E760" s="11" t="s">
        <v>13</v>
      </c>
      <c r="F760" s="11">
        <v>0</v>
      </c>
      <c r="G760" s="11">
        <v>426862.88</v>
      </c>
      <c r="H760" s="21">
        <f t="shared" si="11"/>
        <v>500835633.56999981</v>
      </c>
      <c r="J760" s="10">
        <f>VLOOKUP(D760,[1]Sheet1!$A$2:$R$4000,1,FALSE)</f>
        <v>31075</v>
      </c>
      <c r="K760" s="10" t="str">
        <f>VLOOKUP(D760,[1]Sheet1!$A$2:$R$4000,4,FALSE)</f>
        <v>Libramiento 0206-01-01-0010-6736</v>
      </c>
      <c r="L760" s="49" t="str">
        <f>VLOOKUP(D760,[1]Sheet1!$A$2:$S$4000,5,FALSE)</f>
        <v>PAGO SUM. ALIM. ESC. UM CORRESP. AL MES NOV. 2017, SEGUN FACT. NCF.: 00172 Y NC 00039, MENOS ANTICIPO, CONT.NO.441/2017 Y OC 6494.</v>
      </c>
      <c r="M760" s="53">
        <f>VLOOKUP(D760,[1]Sheet1!$A$2:$S$4000,16,FALSE)</f>
        <v>3911.18</v>
      </c>
    </row>
    <row r="761" spans="2:13" s="10" customFormat="1" ht="49.5" x14ac:dyDescent="0.2">
      <c r="B761" s="31">
        <v>746</v>
      </c>
      <c r="C761" s="37">
        <v>43201</v>
      </c>
      <c r="D761" s="44">
        <v>31077</v>
      </c>
      <c r="E761" s="11" t="s">
        <v>13</v>
      </c>
      <c r="F761" s="11">
        <v>0</v>
      </c>
      <c r="G761" s="11">
        <v>102674.53</v>
      </c>
      <c r="H761" s="21">
        <f t="shared" si="11"/>
        <v>500732959.03999984</v>
      </c>
      <c r="J761" s="10">
        <f>VLOOKUP(D761,[1]Sheet1!$A$2:$R$4000,1,FALSE)</f>
        <v>31077</v>
      </c>
      <c r="K761" s="10" t="str">
        <f>VLOOKUP(D761,[1]Sheet1!$A$2:$R$4000,4,FALSE)</f>
        <v>Libramiento 0206-01-01-0010-6892</v>
      </c>
      <c r="L761" s="49" t="str">
        <f>VLOOKUP(D761,[1]Sheet1!$A$2:$S$4000,5,FALSE)</f>
        <v>PAGO POR SUM. DE ALIM. ESC. (PRODUCTOS PASTEURIZADOS) URBANO MARGINAL Y JORNADA EXTENDIDA, CORRESP. A LA 1RA. QUINC. DICIEMBRE 2017, SEGUN FACT. NCF: 00028 Y NC 00030, CONTRATO NO. 237/2017 OC 5568,MENOS ANTICIPO.</v>
      </c>
      <c r="M761" s="53">
        <f>VLOOKUP(D761,[1]Sheet1!$A$2:$S$4000,16,FALSE)</f>
        <v>2320444.31</v>
      </c>
    </row>
    <row r="762" spans="2:13" s="10" customFormat="1" ht="49.5" x14ac:dyDescent="0.2">
      <c r="B762" s="31">
        <v>747</v>
      </c>
      <c r="C762" s="37">
        <v>43201</v>
      </c>
      <c r="D762" s="44">
        <v>31077</v>
      </c>
      <c r="E762" s="11" t="s">
        <v>13</v>
      </c>
      <c r="F762" s="11">
        <v>0</v>
      </c>
      <c r="G762" s="11">
        <v>2320444.31</v>
      </c>
      <c r="H762" s="21">
        <f t="shared" si="11"/>
        <v>498412514.72999984</v>
      </c>
      <c r="J762" s="10">
        <f>VLOOKUP(D762,[1]Sheet1!$A$2:$R$4000,1,FALSE)</f>
        <v>31077</v>
      </c>
      <c r="K762" s="10" t="str">
        <f>VLOOKUP(D762,[1]Sheet1!$A$2:$R$4000,4,FALSE)</f>
        <v>Libramiento 0206-01-01-0010-6892</v>
      </c>
      <c r="L762" s="49" t="str">
        <f>VLOOKUP(D762,[1]Sheet1!$A$2:$S$4000,5,FALSE)</f>
        <v>PAGO POR SUM. DE ALIM. ESC. (PRODUCTOS PASTEURIZADOS) URBANO MARGINAL Y JORNADA EXTENDIDA, CORRESP. A LA 1RA. QUINC. DICIEMBRE 2017, SEGUN FACT. NCF: 00028 Y NC 00030, CONTRATO NO. 237/2017 OC 5568,MENOS ANTICIPO.</v>
      </c>
      <c r="M762" s="53">
        <f>VLOOKUP(D762,[1]Sheet1!$A$2:$S$4000,16,FALSE)</f>
        <v>2320444.31</v>
      </c>
    </row>
    <row r="763" spans="2:13" s="10" customFormat="1" ht="49.5" x14ac:dyDescent="0.2">
      <c r="B763" s="31">
        <v>748</v>
      </c>
      <c r="C763" s="37">
        <v>43201</v>
      </c>
      <c r="D763" s="44">
        <v>31079</v>
      </c>
      <c r="E763" s="11" t="s">
        <v>13</v>
      </c>
      <c r="F763" s="11">
        <v>0</v>
      </c>
      <c r="G763" s="11">
        <v>5452.78</v>
      </c>
      <c r="H763" s="21">
        <f t="shared" si="11"/>
        <v>498407061.94999987</v>
      </c>
      <c r="J763" s="10">
        <f>VLOOKUP(D763,[1]Sheet1!$A$2:$R$4000,1,FALSE)</f>
        <v>31079</v>
      </c>
      <c r="K763" s="10" t="str">
        <f>VLOOKUP(D763,[1]Sheet1!$A$2:$R$4000,4,FALSE)</f>
        <v>Libramiento 0206-01-01-0010-7188</v>
      </c>
      <c r="L763" s="49" t="str">
        <f>VLOOKUP(D763,[1]Sheet1!$A$2:$S$4000,5,FALSE)</f>
        <v>PAGO A FAVOR DE COOPROHARINA, CEDIDO POR RAFAEL ANTONIO FELIZ FELIZ, MEDIANTE ACTO No.154/18 D/F 22/02/2018. POR SUM. ALIM. ESC. UM, CORRESP. AL MES DE DICIEMBRE 2017, SEGUN FACT. NCF.: 91380, NC 05249, DEL CONTRATO NO. 445/2017 Y OC 6790 MENOS ANTICIPO</v>
      </c>
      <c r="M763" s="53">
        <f>VLOOKUP(D763,[1]Sheet1!$A$2:$S$4000,16,FALSE)</f>
        <v>586339.88</v>
      </c>
    </row>
    <row r="764" spans="2:13" s="10" customFormat="1" ht="49.5" x14ac:dyDescent="0.2">
      <c r="B764" s="31">
        <v>749</v>
      </c>
      <c r="C764" s="37">
        <v>43201</v>
      </c>
      <c r="D764" s="44">
        <v>31079</v>
      </c>
      <c r="E764" s="11" t="s">
        <v>13</v>
      </c>
      <c r="F764" s="11">
        <v>0</v>
      </c>
      <c r="G764" s="11">
        <v>586339.88</v>
      </c>
      <c r="H764" s="21">
        <f t="shared" si="11"/>
        <v>497820722.06999987</v>
      </c>
      <c r="J764" s="10">
        <f>VLOOKUP(D764,[1]Sheet1!$A$2:$R$4000,1,FALSE)</f>
        <v>31079</v>
      </c>
      <c r="K764" s="10" t="str">
        <f>VLOOKUP(D764,[1]Sheet1!$A$2:$R$4000,4,FALSE)</f>
        <v>Libramiento 0206-01-01-0010-7188</v>
      </c>
      <c r="L764" s="49" t="str">
        <f>VLOOKUP(D764,[1]Sheet1!$A$2:$S$4000,5,FALSE)</f>
        <v>PAGO A FAVOR DE COOPROHARINA, CEDIDO POR RAFAEL ANTONIO FELIZ FELIZ, MEDIANTE ACTO No.154/18 D/F 22/02/2018. POR SUM. ALIM. ESC. UM, CORRESP. AL MES DE DICIEMBRE 2017, SEGUN FACT. NCF.: 91380, NC 05249, DEL CONTRATO NO. 445/2017 Y OC 6790 MENOS ANTICIPO</v>
      </c>
      <c r="M764" s="53">
        <f>VLOOKUP(D764,[1]Sheet1!$A$2:$S$4000,16,FALSE)</f>
        <v>586339.88</v>
      </c>
    </row>
    <row r="765" spans="2:13" s="10" customFormat="1" ht="49.5" x14ac:dyDescent="0.2">
      <c r="B765" s="31">
        <v>750</v>
      </c>
      <c r="C765" s="37">
        <v>43201</v>
      </c>
      <c r="D765" s="44">
        <v>31081</v>
      </c>
      <c r="E765" s="11" t="s">
        <v>13</v>
      </c>
      <c r="F765" s="11">
        <v>0</v>
      </c>
      <c r="G765" s="11">
        <v>5932.2</v>
      </c>
      <c r="H765" s="21">
        <f t="shared" si="11"/>
        <v>497814789.86999989</v>
      </c>
      <c r="J765" s="10">
        <f>VLOOKUP(D765,[1]Sheet1!$A$2:$R$4000,1,FALSE)</f>
        <v>31081</v>
      </c>
      <c r="K765" s="10" t="str">
        <f>VLOOKUP(D765,[1]Sheet1!$A$2:$R$4000,4,FALSE)</f>
        <v>Libramiento 0206-01-01-0010-7166</v>
      </c>
      <c r="L765" s="49" t="str">
        <f>VLOOKUP(D765,[1]Sheet1!$A$2:$S$4000,5,FALSE)</f>
        <v>PAGO CONTRATACION DE SERV. PUBLICITARIOS CORRESP. AL MES DICIEMBRE 2017, POR COLOCACION DE PROMOCION DE LOS PROG. QUE LLEVA A CABO EL INABIE, S/REQ. INABIE/DC/082/2017. FACT. NCF: 00030. OC. 7001</v>
      </c>
      <c r="M765" s="53">
        <f>VLOOKUP(D765,[1]Sheet1!$A$2:$S$4000,16,FALSE)</f>
        <v>19067.8</v>
      </c>
    </row>
    <row r="766" spans="2:13" s="10" customFormat="1" ht="49.5" x14ac:dyDescent="0.2">
      <c r="B766" s="31">
        <v>751</v>
      </c>
      <c r="C766" s="37">
        <v>43201</v>
      </c>
      <c r="D766" s="44">
        <v>31081</v>
      </c>
      <c r="E766" s="11" t="s">
        <v>13</v>
      </c>
      <c r="F766" s="11">
        <v>0</v>
      </c>
      <c r="G766" s="11">
        <v>19067.8</v>
      </c>
      <c r="H766" s="21">
        <f t="shared" si="11"/>
        <v>497795722.06999987</v>
      </c>
      <c r="J766" s="10">
        <f>VLOOKUP(D766,[1]Sheet1!$A$2:$R$4000,1,FALSE)</f>
        <v>31081</v>
      </c>
      <c r="K766" s="10" t="str">
        <f>VLOOKUP(D766,[1]Sheet1!$A$2:$R$4000,4,FALSE)</f>
        <v>Libramiento 0206-01-01-0010-7166</v>
      </c>
      <c r="L766" s="49" t="str">
        <f>VLOOKUP(D766,[1]Sheet1!$A$2:$S$4000,5,FALSE)</f>
        <v>PAGO CONTRATACION DE SERV. PUBLICITARIOS CORRESP. AL MES DICIEMBRE 2017, POR COLOCACION DE PROMOCION DE LOS PROG. QUE LLEVA A CABO EL INABIE, S/REQ. INABIE/DC/082/2017. FACT. NCF: 00030. OC. 7001</v>
      </c>
      <c r="M766" s="53">
        <f>VLOOKUP(D766,[1]Sheet1!$A$2:$S$4000,16,FALSE)</f>
        <v>19067.8</v>
      </c>
    </row>
    <row r="767" spans="2:13" s="10" customFormat="1" ht="49.5" x14ac:dyDescent="0.2">
      <c r="B767" s="31">
        <v>752</v>
      </c>
      <c r="C767" s="37">
        <v>43201</v>
      </c>
      <c r="D767" s="44">
        <v>31082</v>
      </c>
      <c r="E767" s="11" t="s">
        <v>13</v>
      </c>
      <c r="F767" s="11">
        <v>0</v>
      </c>
      <c r="G767" s="11">
        <v>2424.7600000000002</v>
      </c>
      <c r="H767" s="21">
        <f t="shared" si="11"/>
        <v>497793297.30999988</v>
      </c>
      <c r="J767" s="10">
        <f>VLOOKUP(D767,[1]Sheet1!$A$2:$R$4000,1,FALSE)</f>
        <v>31082</v>
      </c>
      <c r="K767" s="10" t="str">
        <f>VLOOKUP(D767,[1]Sheet1!$A$2:$R$4000,4,FALSE)</f>
        <v>Libramiento 0206-01-01-0010-7171</v>
      </c>
      <c r="L767" s="49" t="str">
        <f>VLOOKUP(D767,[1]Sheet1!$A$2:$S$4000,5,FALSE)</f>
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</c>
      <c r="M767" s="53">
        <f>VLOOKUP(D767,[1]Sheet1!$A$2:$S$4000,16,FALSE)</f>
        <v>2424.7600000000002</v>
      </c>
    </row>
    <row r="768" spans="2:13" s="10" customFormat="1" ht="49.5" x14ac:dyDescent="0.2">
      <c r="B768" s="31">
        <v>753</v>
      </c>
      <c r="C768" s="37">
        <v>43201</v>
      </c>
      <c r="D768" s="44">
        <v>31082</v>
      </c>
      <c r="E768" s="11" t="s">
        <v>13</v>
      </c>
      <c r="F768" s="11">
        <v>0</v>
      </c>
      <c r="G768" s="11">
        <v>261267.59</v>
      </c>
      <c r="H768" s="21">
        <f t="shared" si="11"/>
        <v>497532029.71999991</v>
      </c>
      <c r="J768" s="10">
        <f>VLOOKUP(D768,[1]Sheet1!$A$2:$R$4000,1,FALSE)</f>
        <v>31082</v>
      </c>
      <c r="K768" s="10" t="str">
        <f>VLOOKUP(D768,[1]Sheet1!$A$2:$R$4000,4,FALSE)</f>
        <v>Libramiento 0206-01-01-0010-7171</v>
      </c>
      <c r="L768" s="49" t="str">
        <f>VLOOKUP(D768,[1]Sheet1!$A$2:$S$4000,5,FALSE)</f>
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</c>
      <c r="M768" s="53">
        <f>VLOOKUP(D768,[1]Sheet1!$A$2:$S$4000,16,FALSE)</f>
        <v>2424.7600000000002</v>
      </c>
    </row>
    <row r="769" spans="2:13" s="10" customFormat="1" ht="49.5" x14ac:dyDescent="0.2">
      <c r="B769" s="31">
        <v>754</v>
      </c>
      <c r="C769" s="37">
        <v>43201</v>
      </c>
      <c r="D769" s="44">
        <v>31083</v>
      </c>
      <c r="E769" s="11" t="s">
        <v>13</v>
      </c>
      <c r="F769" s="11">
        <v>0</v>
      </c>
      <c r="G769" s="11">
        <v>5003.54</v>
      </c>
      <c r="H769" s="21">
        <f t="shared" si="11"/>
        <v>497527026.17999989</v>
      </c>
      <c r="J769" s="10">
        <f>VLOOKUP(D769,[1]Sheet1!$A$2:$R$4000,1,FALSE)</f>
        <v>31083</v>
      </c>
      <c r="K769" s="10" t="str">
        <f>VLOOKUP(D769,[1]Sheet1!$A$2:$R$4000,4,FALSE)</f>
        <v>Libramiento 0206-01-01-0010-7187</v>
      </c>
      <c r="L769" s="49" t="str">
        <f>VLOOKUP(D769,[1]Sheet1!$A$2:$S$4000,5,FALSE)</f>
        <v>PAGO A FAVOR DE COOPROHARINA, CEDIDO POR PANADERIA REPOSTERIA DE LOS SANTOS SRL MEDIANTE ACTO NO.307 D/F 28/02/18, POR SUM. DE ALIM. ESC. UM. CORRESP. AL MES DE OCTUBRE 2017, S/FACT. 00029 Y NC 00023. CONTRATO NO.333/17,OC 6350. MENO ANTICIPO.</v>
      </c>
      <c r="M769" s="53">
        <f>VLOOKUP(D769,[1]Sheet1!$A$2:$S$4000,16,FALSE)</f>
        <v>543133.82999999996</v>
      </c>
    </row>
    <row r="770" spans="2:13" s="10" customFormat="1" ht="49.5" x14ac:dyDescent="0.2">
      <c r="B770" s="31">
        <v>755</v>
      </c>
      <c r="C770" s="37">
        <v>43201</v>
      </c>
      <c r="D770" s="44">
        <v>31083</v>
      </c>
      <c r="E770" s="11" t="s">
        <v>13</v>
      </c>
      <c r="F770" s="11">
        <v>0</v>
      </c>
      <c r="G770" s="11">
        <v>543133.82999999996</v>
      </c>
      <c r="H770" s="21">
        <f t="shared" si="11"/>
        <v>496983892.3499999</v>
      </c>
      <c r="J770" s="10">
        <f>VLOOKUP(D770,[1]Sheet1!$A$2:$R$4000,1,FALSE)</f>
        <v>31083</v>
      </c>
      <c r="K770" s="10" t="str">
        <f>VLOOKUP(D770,[1]Sheet1!$A$2:$R$4000,4,FALSE)</f>
        <v>Libramiento 0206-01-01-0010-7187</v>
      </c>
      <c r="L770" s="49" t="str">
        <f>VLOOKUP(D770,[1]Sheet1!$A$2:$S$4000,5,FALSE)</f>
        <v>PAGO A FAVOR DE COOPROHARINA, CEDIDO POR PANADERIA REPOSTERIA DE LOS SANTOS SRL MEDIANTE ACTO NO.307 D/F 28/02/18, POR SUM. DE ALIM. ESC. UM. CORRESP. AL MES DE OCTUBRE 2017, S/FACT. 00029 Y NC 00023. CONTRATO NO.333/17,OC 6350. MENO ANTICIPO.</v>
      </c>
      <c r="M770" s="53">
        <f>VLOOKUP(D770,[1]Sheet1!$A$2:$S$4000,16,FALSE)</f>
        <v>543133.82999999996</v>
      </c>
    </row>
    <row r="771" spans="2:13" s="10" customFormat="1" ht="49.5" x14ac:dyDescent="0.2">
      <c r="B771" s="31">
        <v>756</v>
      </c>
      <c r="C771" s="37">
        <v>43201</v>
      </c>
      <c r="D771" s="44">
        <v>31083</v>
      </c>
      <c r="E771" s="11" t="s">
        <v>14</v>
      </c>
      <c r="F771" s="11">
        <v>46339051.649999999</v>
      </c>
      <c r="G771" s="11"/>
      <c r="H771" s="21">
        <f t="shared" si="11"/>
        <v>543322943.99999988</v>
      </c>
      <c r="J771" s="10">
        <f>VLOOKUP(D771,[1]Sheet1!$A$2:$R$4000,1,FALSE)</f>
        <v>31083</v>
      </c>
      <c r="K771" s="10" t="str">
        <f>VLOOKUP(D771,[1]Sheet1!$A$2:$R$4000,4,FALSE)</f>
        <v>Libramiento 0206-01-01-0010-7187</v>
      </c>
      <c r="L771" s="49" t="str">
        <f>VLOOKUP(D771,[1]Sheet1!$A$2:$S$4000,5,FALSE)</f>
        <v>PAGO A FAVOR DE COOPROHARINA, CEDIDO POR PANADERIA REPOSTERIA DE LOS SANTOS SRL MEDIANTE ACTO NO.307 D/F 28/02/18, POR SUM. DE ALIM. ESC. UM. CORRESP. AL MES DE OCTUBRE 2017, S/FACT. 00029 Y NC 00023. CONTRATO NO.333/17,OC 6350. MENO ANTICIPO.</v>
      </c>
      <c r="M771" s="53">
        <f>VLOOKUP(D771,[1]Sheet1!$A$2:$S$4000,16,FALSE)</f>
        <v>543133.82999999996</v>
      </c>
    </row>
    <row r="772" spans="2:13" s="10" customFormat="1" ht="33" x14ac:dyDescent="0.2">
      <c r="B772" s="31">
        <v>757</v>
      </c>
      <c r="C772" s="37">
        <v>43201</v>
      </c>
      <c r="D772" s="44">
        <v>31282</v>
      </c>
      <c r="E772" s="11" t="s">
        <v>13</v>
      </c>
      <c r="F772" s="11">
        <v>0</v>
      </c>
      <c r="G772" s="11">
        <v>88872</v>
      </c>
      <c r="H772" s="21">
        <f t="shared" si="11"/>
        <v>543234071.99999988</v>
      </c>
      <c r="J772" s="10">
        <f>VLOOKUP(D772,[1]Sheet1!$A$2:$R$4000,1,FALSE)</f>
        <v>31282</v>
      </c>
      <c r="K772" s="10" t="str">
        <f>VLOOKUP(D772,[1]Sheet1!$A$2:$R$4000,4,FALSE)</f>
        <v>Libramiento 0206-01-01-0010-7110</v>
      </c>
      <c r="L772" s="49" t="str">
        <f>VLOOKUP(D772,[1]Sheet1!$A$2:$S$4000,5,FALSE)</f>
        <v>PAGO SUM. ALIM. ESC. PROG. JEE. CORRESP. AL MES DICIEMBRE 2017, S/FACT. NCF: 00033, CARTAS COMPROMISO NOS. 00763, 00765 Y 12849, OC. 7065.</v>
      </c>
      <c r="M772" s="53">
        <f>VLOOKUP(D772,[1]Sheet1!$A$2:$S$4000,16,FALSE)</f>
        <v>367080</v>
      </c>
    </row>
    <row r="773" spans="2:13" s="10" customFormat="1" ht="33" x14ac:dyDescent="0.2">
      <c r="B773" s="31">
        <v>758</v>
      </c>
      <c r="C773" s="37">
        <v>43201</v>
      </c>
      <c r="D773" s="44">
        <v>31282</v>
      </c>
      <c r="E773" s="11" t="s">
        <v>13</v>
      </c>
      <c r="F773" s="11">
        <v>0</v>
      </c>
      <c r="G773" s="11">
        <v>367080</v>
      </c>
      <c r="H773" s="21">
        <f t="shared" si="11"/>
        <v>542866991.99999988</v>
      </c>
      <c r="J773" s="10">
        <f>VLOOKUP(D773,[1]Sheet1!$A$2:$R$4000,1,FALSE)</f>
        <v>31282</v>
      </c>
      <c r="K773" s="10" t="str">
        <f>VLOOKUP(D773,[1]Sheet1!$A$2:$R$4000,4,FALSE)</f>
        <v>Libramiento 0206-01-01-0010-7110</v>
      </c>
      <c r="L773" s="49" t="str">
        <f>VLOOKUP(D773,[1]Sheet1!$A$2:$S$4000,5,FALSE)</f>
        <v>PAGO SUM. ALIM. ESC. PROG. JEE. CORRESP. AL MES DICIEMBRE 2017, S/FACT. NCF: 00033, CARTAS COMPROMISO NOS. 00763, 00765 Y 12849, OC. 7065.</v>
      </c>
      <c r="M773" s="53">
        <f>VLOOKUP(D773,[1]Sheet1!$A$2:$S$4000,16,FALSE)</f>
        <v>367080</v>
      </c>
    </row>
    <row r="774" spans="2:13" s="10" customFormat="1" ht="49.5" x14ac:dyDescent="0.2">
      <c r="B774" s="31">
        <v>759</v>
      </c>
      <c r="C774" s="37">
        <v>43201</v>
      </c>
      <c r="D774" s="44">
        <v>31281</v>
      </c>
      <c r="E774" s="11" t="s">
        <v>13</v>
      </c>
      <c r="F774" s="11">
        <v>0</v>
      </c>
      <c r="G774" s="11">
        <v>487480.4</v>
      </c>
      <c r="H774" s="21">
        <f t="shared" si="11"/>
        <v>542379511.5999999</v>
      </c>
      <c r="J774" s="10">
        <f>VLOOKUP(D774,[1]Sheet1!$A$2:$R$4000,1,FALSE)</f>
        <v>31281</v>
      </c>
      <c r="K774" s="10" t="str">
        <f>VLOOKUP(D774,[1]Sheet1!$A$2:$R$4000,4,FALSE)</f>
        <v>Libramiento 0206-01-01-0010-7105</v>
      </c>
      <c r="L774" s="49" t="str">
        <f>VLOOKUP(D774,[1]Sheet1!$A$2:$S$4000,5,FALSE)</f>
        <v>PAGO SUM. ALIM. ESC. JEE. CORRESP. A LOS MESES DE SEPTIEMBRE, OCTUBRE, NOVIEMBRE, DICIEMBRE 2017 Y ENERO 2018, SEGUN FACT. NCF.: 00023, 00024, 00025, 00026 Y 00027, C.C. NO.00568, OC 6245.</v>
      </c>
      <c r="M774" s="53">
        <f>VLOOKUP(D774,[1]Sheet1!$A$2:$S$4000,16,FALSE)</f>
        <v>381506.4</v>
      </c>
    </row>
    <row r="775" spans="2:13" s="10" customFormat="1" ht="49.5" x14ac:dyDescent="0.2">
      <c r="B775" s="31">
        <v>760</v>
      </c>
      <c r="C775" s="37">
        <v>43201</v>
      </c>
      <c r="D775" s="44">
        <v>31281</v>
      </c>
      <c r="E775" s="11" t="s">
        <v>13</v>
      </c>
      <c r="F775" s="11">
        <v>0</v>
      </c>
      <c r="G775" s="11">
        <v>2013506</v>
      </c>
      <c r="H775" s="21">
        <f t="shared" si="11"/>
        <v>540366005.5999999</v>
      </c>
      <c r="J775" s="10">
        <f>VLOOKUP(D775,[1]Sheet1!$A$2:$R$4000,1,FALSE)</f>
        <v>31281</v>
      </c>
      <c r="K775" s="10" t="str">
        <f>VLOOKUP(D775,[1]Sheet1!$A$2:$R$4000,4,FALSE)</f>
        <v>Libramiento 0206-01-01-0010-7105</v>
      </c>
      <c r="L775" s="49" t="str">
        <f>VLOOKUP(D775,[1]Sheet1!$A$2:$S$4000,5,FALSE)</f>
        <v>PAGO SUM. ALIM. ESC. JEE. CORRESP. A LOS MESES DE SEPTIEMBRE, OCTUBRE, NOVIEMBRE, DICIEMBRE 2017 Y ENERO 2018, SEGUN FACT. NCF.: 00023, 00024, 00025, 00026 Y 00027, C.C. NO.00568, OC 6245.</v>
      </c>
      <c r="M775" s="53">
        <f>VLOOKUP(D775,[1]Sheet1!$A$2:$S$4000,16,FALSE)</f>
        <v>381506.4</v>
      </c>
    </row>
    <row r="776" spans="2:13" s="10" customFormat="1" ht="33" x14ac:dyDescent="0.2">
      <c r="B776" s="31">
        <v>761</v>
      </c>
      <c r="C776" s="37">
        <v>43201</v>
      </c>
      <c r="D776" s="44">
        <v>31280</v>
      </c>
      <c r="E776" s="11" t="s">
        <v>13</v>
      </c>
      <c r="F776" s="11">
        <v>0</v>
      </c>
      <c r="G776" s="11">
        <v>49956.639999999999</v>
      </c>
      <c r="H776" s="21">
        <f t="shared" si="11"/>
        <v>540316048.95999992</v>
      </c>
      <c r="J776" s="10">
        <f>VLOOKUP(D776,[1]Sheet1!$A$2:$R$4000,1,FALSE)</f>
        <v>31280</v>
      </c>
      <c r="K776" s="10" t="str">
        <f>VLOOKUP(D776,[1]Sheet1!$A$2:$R$4000,4,FALSE)</f>
        <v>Libramiento 0206-01-01-0010-7096</v>
      </c>
      <c r="L776" s="49" t="str">
        <f>VLOOKUP(D776,[1]Sheet1!$A$2:$S$4000,5,FALSE)</f>
        <v>PAGO POR SUM. DE ALIM. ESC. PAE REAL, CORRESP. AL MES DE DIC. 2017, SEGÚN FACT. NO. 00515 Y NC 01278 CONTRATO NO. 268/17 Y OC 6152,MENOS ANTICIPO.</v>
      </c>
      <c r="M776" s="53">
        <f>VLOOKUP(D776,[1]Sheet1!$A$2:$S$4000,16,FALSE)</f>
        <v>49956.639999999999</v>
      </c>
    </row>
    <row r="777" spans="2:13" s="10" customFormat="1" ht="33" x14ac:dyDescent="0.2">
      <c r="B777" s="31">
        <v>762</v>
      </c>
      <c r="C777" s="37">
        <v>43201</v>
      </c>
      <c r="D777" s="44">
        <v>31280</v>
      </c>
      <c r="E777" s="11" t="s">
        <v>13</v>
      </c>
      <c r="F777" s="11">
        <v>0</v>
      </c>
      <c r="G777" s="11">
        <v>1001804.9</v>
      </c>
      <c r="H777" s="21">
        <f t="shared" si="11"/>
        <v>539314244.05999994</v>
      </c>
      <c r="J777" s="10">
        <f>VLOOKUP(D777,[1]Sheet1!$A$2:$R$4000,1,FALSE)</f>
        <v>31280</v>
      </c>
      <c r="K777" s="10" t="str">
        <f>VLOOKUP(D777,[1]Sheet1!$A$2:$R$4000,4,FALSE)</f>
        <v>Libramiento 0206-01-01-0010-7096</v>
      </c>
      <c r="L777" s="49" t="str">
        <f>VLOOKUP(D777,[1]Sheet1!$A$2:$S$4000,5,FALSE)</f>
        <v>PAGO POR SUM. DE ALIM. ESC. PAE REAL, CORRESP. AL MES DE DIC. 2017, SEGÚN FACT. NO. 00515 Y NC 01278 CONTRATO NO. 268/17 Y OC 6152,MENOS ANTICIPO.</v>
      </c>
      <c r="M777" s="53">
        <f>VLOOKUP(D777,[1]Sheet1!$A$2:$S$4000,16,FALSE)</f>
        <v>49956.639999999999</v>
      </c>
    </row>
    <row r="778" spans="2:13" s="10" customFormat="1" ht="49.5" x14ac:dyDescent="0.2">
      <c r="B778" s="31">
        <v>763</v>
      </c>
      <c r="C778" s="37">
        <v>43201</v>
      </c>
      <c r="D778" s="44">
        <v>31259</v>
      </c>
      <c r="E778" s="11" t="s">
        <v>13</v>
      </c>
      <c r="F778" s="11">
        <v>0</v>
      </c>
      <c r="G778" s="11">
        <v>205905.2</v>
      </c>
      <c r="H778" s="21">
        <f t="shared" si="11"/>
        <v>539108338.8599999</v>
      </c>
      <c r="J778" s="10">
        <f>VLOOKUP(D778,[1]Sheet1!$A$2:$R$4000,1,FALSE)</f>
        <v>31259</v>
      </c>
      <c r="K778" s="10" t="str">
        <f>VLOOKUP(D778,[1]Sheet1!$A$2:$R$4000,4,FALSE)</f>
        <v>Libramiento 0206-01-01-0010-6960</v>
      </c>
      <c r="L778" s="49" t="str">
        <f>VLOOKUP(D778,[1]Sheet1!$A$2:$S$4000,5,FALSE)</f>
        <v>PAGO A COOPROHARINA, CEDIDO POR RAFAEL JIMENEZ, S/ACTO NO.2054/17,49/2018 D/F 05/12/17,12/01/18, POR SUM.ALIM.ESC. JEE, MES NOV/17, S/FACT. NCF.: 04887, CARTA C.NO. 02284, 07408, 02263, 15373, 02280, 02266, 02283, OC 6077</v>
      </c>
      <c r="M778" s="53">
        <f>VLOOKUP(D778,[1]Sheet1!$A$2:$S$4000,16,FALSE)</f>
        <v>850478</v>
      </c>
    </row>
    <row r="779" spans="2:13" s="10" customFormat="1" ht="49.5" x14ac:dyDescent="0.2">
      <c r="B779" s="31">
        <v>764</v>
      </c>
      <c r="C779" s="37">
        <v>43201</v>
      </c>
      <c r="D779" s="44">
        <v>31259</v>
      </c>
      <c r="E779" s="11" t="s">
        <v>13</v>
      </c>
      <c r="F779" s="11">
        <v>0</v>
      </c>
      <c r="G779" s="11">
        <v>850478</v>
      </c>
      <c r="H779" s="21">
        <f t="shared" si="11"/>
        <v>538257860.8599999</v>
      </c>
      <c r="J779" s="10">
        <f>VLOOKUP(D779,[1]Sheet1!$A$2:$R$4000,1,FALSE)</f>
        <v>31259</v>
      </c>
      <c r="K779" s="10" t="str">
        <f>VLOOKUP(D779,[1]Sheet1!$A$2:$R$4000,4,FALSE)</f>
        <v>Libramiento 0206-01-01-0010-6960</v>
      </c>
      <c r="L779" s="49" t="str">
        <f>VLOOKUP(D779,[1]Sheet1!$A$2:$S$4000,5,FALSE)</f>
        <v>PAGO A COOPROHARINA, CEDIDO POR RAFAEL JIMENEZ, S/ACTO NO.2054/17,49/2018 D/F 05/12/17,12/01/18, POR SUM.ALIM.ESC. JEE, MES NOV/17, S/FACT. NCF.: 04887, CARTA C.NO. 02284, 07408, 02263, 15373, 02280, 02266, 02283, OC 6077</v>
      </c>
      <c r="M779" s="53">
        <f>VLOOKUP(D779,[1]Sheet1!$A$2:$S$4000,16,FALSE)</f>
        <v>850478</v>
      </c>
    </row>
    <row r="780" spans="2:13" s="10" customFormat="1" ht="49.5" x14ac:dyDescent="0.2">
      <c r="B780" s="31">
        <v>765</v>
      </c>
      <c r="C780" s="37">
        <v>43201</v>
      </c>
      <c r="D780" s="44">
        <v>31258</v>
      </c>
      <c r="E780" s="11" t="s">
        <v>13</v>
      </c>
      <c r="F780" s="11">
        <v>0</v>
      </c>
      <c r="G780" s="11">
        <v>132756</v>
      </c>
      <c r="H780" s="21">
        <f t="shared" si="11"/>
        <v>538125104.8599999</v>
      </c>
      <c r="J780" s="10">
        <f>VLOOKUP(D780,[1]Sheet1!$A$2:$R$4000,1,FALSE)</f>
        <v>31258</v>
      </c>
      <c r="K780" s="10" t="str">
        <f>VLOOKUP(D780,[1]Sheet1!$A$2:$R$4000,4,FALSE)</f>
        <v>Libramiento 0206-01-01-0010-6956</v>
      </c>
      <c r="L780" s="49" t="str">
        <f>VLOOKUP(D780,[1]Sheet1!$A$2:$S$4000,5,FALSE)</f>
        <v>PAGO AL BCO AGRIC, CEDIDO POR LOBARSI CORPORATION, SRL, S/ACTO NO.786 D/F 04/10/17, POR SUM. ALIM. ESC. JEE, AL MES DE DIC/2017, S/FACT.NCF:00190, CARTAS C. NO.05407, 05344, 00298, 09246, 13390, 13164, OC 5977.</v>
      </c>
      <c r="M780" s="53">
        <f>VLOOKUP(D780,[1]Sheet1!$A$2:$S$4000,16,FALSE)</f>
        <v>132756</v>
      </c>
    </row>
    <row r="781" spans="2:13" s="10" customFormat="1" ht="49.5" x14ac:dyDescent="0.2">
      <c r="B781" s="31">
        <v>766</v>
      </c>
      <c r="C781" s="37">
        <v>43201</v>
      </c>
      <c r="D781" s="44">
        <v>31258</v>
      </c>
      <c r="E781" s="11" t="s">
        <v>13</v>
      </c>
      <c r="F781" s="11">
        <v>0</v>
      </c>
      <c r="G781" s="11">
        <v>3000285.6</v>
      </c>
      <c r="H781" s="21">
        <f t="shared" si="11"/>
        <v>535124819.25999987</v>
      </c>
      <c r="J781" s="10">
        <f>VLOOKUP(D781,[1]Sheet1!$A$2:$R$4000,1,FALSE)</f>
        <v>31258</v>
      </c>
      <c r="K781" s="10" t="str">
        <f>VLOOKUP(D781,[1]Sheet1!$A$2:$R$4000,4,FALSE)</f>
        <v>Libramiento 0206-01-01-0010-6956</v>
      </c>
      <c r="L781" s="49" t="str">
        <f>VLOOKUP(D781,[1]Sheet1!$A$2:$S$4000,5,FALSE)</f>
        <v>PAGO AL BCO AGRIC, CEDIDO POR LOBARSI CORPORATION, SRL, S/ACTO NO.786 D/F 04/10/17, POR SUM. ALIM. ESC. JEE, AL MES DE DIC/2017, S/FACT.NCF:00190, CARTAS C. NO.05407, 05344, 00298, 09246, 13390, 13164, OC 5977.</v>
      </c>
      <c r="M781" s="53">
        <f>VLOOKUP(D781,[1]Sheet1!$A$2:$S$4000,16,FALSE)</f>
        <v>132756</v>
      </c>
    </row>
    <row r="782" spans="2:13" s="10" customFormat="1" ht="33" x14ac:dyDescent="0.2">
      <c r="B782" s="31">
        <v>767</v>
      </c>
      <c r="C782" s="37">
        <v>43201</v>
      </c>
      <c r="D782" s="44">
        <v>31249</v>
      </c>
      <c r="E782" s="11" t="s">
        <v>13</v>
      </c>
      <c r="F782" s="11">
        <v>0</v>
      </c>
      <c r="G782" s="11">
        <v>32780</v>
      </c>
      <c r="H782" s="21">
        <f t="shared" si="11"/>
        <v>535092039.25999987</v>
      </c>
      <c r="J782" s="10">
        <f>VLOOKUP(D782,[1]Sheet1!$A$2:$R$4000,1,FALSE)</f>
        <v>31249</v>
      </c>
      <c r="K782" s="10" t="str">
        <f>VLOOKUP(D782,[1]Sheet1!$A$2:$R$4000,4,FALSE)</f>
        <v>Libramiento 0206-01-01-0010-6935</v>
      </c>
      <c r="L782" s="49" t="str">
        <f>VLOOKUP(D782,[1]Sheet1!$A$2:$S$4000,5,FALSE)</f>
        <v>.- PAGO SUM. ALIM. ESC. JEE. CORRESP. AL MES DIC. 2017, SEGUN FACT. NCF.: 00076, CARTA COMPROMISO NO. 06884, 06888, 14369, 06895, OC 6224.</v>
      </c>
      <c r="M782" s="53">
        <f>VLOOKUP(D782,[1]Sheet1!$A$2:$S$4000,16,FALSE)</f>
        <v>32780</v>
      </c>
    </row>
    <row r="783" spans="2:13" s="10" customFormat="1" ht="33" x14ac:dyDescent="0.2">
      <c r="B783" s="31">
        <v>768</v>
      </c>
      <c r="C783" s="37">
        <v>43201</v>
      </c>
      <c r="D783" s="44">
        <v>31249</v>
      </c>
      <c r="E783" s="11" t="s">
        <v>13</v>
      </c>
      <c r="F783" s="11">
        <v>0</v>
      </c>
      <c r="G783" s="11">
        <v>740828</v>
      </c>
      <c r="H783" s="21">
        <f t="shared" si="11"/>
        <v>534351211.25999987</v>
      </c>
      <c r="J783" s="10">
        <f>VLOOKUP(D783,[1]Sheet1!$A$2:$R$4000,1,FALSE)</f>
        <v>31249</v>
      </c>
      <c r="K783" s="10" t="str">
        <f>VLOOKUP(D783,[1]Sheet1!$A$2:$R$4000,4,FALSE)</f>
        <v>Libramiento 0206-01-01-0010-6935</v>
      </c>
      <c r="L783" s="49" t="str">
        <f>VLOOKUP(D783,[1]Sheet1!$A$2:$S$4000,5,FALSE)</f>
        <v>.- PAGO SUM. ALIM. ESC. JEE. CORRESP. AL MES DIC. 2017, SEGUN FACT. NCF.: 00076, CARTA COMPROMISO NO. 06884, 06888, 14369, 06895, OC 6224.</v>
      </c>
      <c r="M783" s="53">
        <f>VLOOKUP(D783,[1]Sheet1!$A$2:$S$4000,16,FALSE)</f>
        <v>32780</v>
      </c>
    </row>
    <row r="784" spans="2:13" s="10" customFormat="1" ht="33" x14ac:dyDescent="0.2">
      <c r="B784" s="31">
        <v>769</v>
      </c>
      <c r="C784" s="37">
        <v>43201</v>
      </c>
      <c r="D784" s="44">
        <v>31247</v>
      </c>
      <c r="E784" s="11" t="s">
        <v>13</v>
      </c>
      <c r="F784" s="11">
        <v>0</v>
      </c>
      <c r="G784" s="11">
        <v>509247.6</v>
      </c>
      <c r="H784" s="21">
        <f t="shared" si="11"/>
        <v>533841963.65999985</v>
      </c>
      <c r="J784" s="10">
        <f>VLOOKUP(D784,[1]Sheet1!$A$2:$R$4000,1,FALSE)</f>
        <v>31247</v>
      </c>
      <c r="K784" s="10" t="str">
        <f>VLOOKUP(D784,[1]Sheet1!$A$2:$R$4000,4,FALSE)</f>
        <v>Libramiento 0206-01-01-0010-6933</v>
      </c>
      <c r="L784" s="49" t="str">
        <f>VLOOKUP(D784,[1]Sheet1!$A$2:$S$4000,5,FALSE)</f>
        <v>PAGO SUM. ALIM. ESC. JEE. CORRESP. A LOS MESES NOV/DIC. 2017, S/FACTS. NCF: 14685 Y 14686, CARTAS COMPROMISO NOS. 14210, 03414, 03349 Y 03334, OC. 5872.</v>
      </c>
      <c r="M784" s="53">
        <f>VLOOKUP(D784,[1]Sheet1!$A$2:$S$4000,16,FALSE)</f>
        <v>2103414</v>
      </c>
    </row>
    <row r="785" spans="2:13" s="10" customFormat="1" ht="33" x14ac:dyDescent="0.2">
      <c r="B785" s="31">
        <v>770</v>
      </c>
      <c r="C785" s="37">
        <v>43201</v>
      </c>
      <c r="D785" s="44">
        <v>31247</v>
      </c>
      <c r="E785" s="11" t="s">
        <v>13</v>
      </c>
      <c r="F785" s="11">
        <v>0</v>
      </c>
      <c r="G785" s="11">
        <v>2103414</v>
      </c>
      <c r="H785" s="21">
        <f t="shared" si="11"/>
        <v>531738549.65999985</v>
      </c>
      <c r="J785" s="10">
        <f>VLOOKUP(D785,[1]Sheet1!$A$2:$R$4000,1,FALSE)</f>
        <v>31247</v>
      </c>
      <c r="K785" s="10" t="str">
        <f>VLOOKUP(D785,[1]Sheet1!$A$2:$R$4000,4,FALSE)</f>
        <v>Libramiento 0206-01-01-0010-6933</v>
      </c>
      <c r="L785" s="49" t="str">
        <f>VLOOKUP(D785,[1]Sheet1!$A$2:$S$4000,5,FALSE)</f>
        <v>PAGO SUM. ALIM. ESC. JEE. CORRESP. A LOS MESES NOV/DIC. 2017, S/FACTS. NCF: 14685 Y 14686, CARTAS COMPROMISO NOS. 14210, 03414, 03349 Y 03334, OC. 5872.</v>
      </c>
      <c r="M785" s="53">
        <f>VLOOKUP(D785,[1]Sheet1!$A$2:$S$4000,16,FALSE)</f>
        <v>2103414</v>
      </c>
    </row>
    <row r="786" spans="2:13" s="10" customFormat="1" ht="49.5" x14ac:dyDescent="0.2">
      <c r="B786" s="31">
        <v>771</v>
      </c>
      <c r="C786" s="37">
        <v>43201</v>
      </c>
      <c r="D786" s="44">
        <v>31235</v>
      </c>
      <c r="E786" s="11" t="s">
        <v>13</v>
      </c>
      <c r="F786" s="11">
        <v>0</v>
      </c>
      <c r="G786" s="11">
        <v>385434</v>
      </c>
      <c r="H786" s="21">
        <f t="shared" si="11"/>
        <v>531353115.65999985</v>
      </c>
      <c r="J786" s="10">
        <f>VLOOKUP(D786,[1]Sheet1!$A$2:$R$4000,1,FALSE)</f>
        <v>31235</v>
      </c>
      <c r="K786" s="10" t="str">
        <f>VLOOKUP(D786,[1]Sheet1!$A$2:$R$4000,4,FALSE)</f>
        <v>Libramiento 0206-01-01-0010-6902</v>
      </c>
      <c r="L786" s="49" t="str">
        <f>VLOOKUP(D786,[1]Sheet1!$A$2:$S$4000,5,FALSE)</f>
        <v>PAGO A BCO AGRICOLA, CEDIDO POR CARMEN ALICIA MOTA GUERRERO S/ACTO 1097 D/F 12/12/17, S/FACT.: 00034, CORRESP. MES DE DIC./17. Y A LA SUPLIDORA S/FACT.: 00033, CORRESP. MES DE NOV./17. NC 00004. CARTAS COMPR. 01682, 01684, 01683 Y 06935, OC. 6021.</v>
      </c>
      <c r="M786" s="53">
        <f>VLOOKUP(D786,[1]Sheet1!$A$2:$S$4000,16,FALSE)</f>
        <v>909720</v>
      </c>
    </row>
    <row r="787" spans="2:13" s="10" customFormat="1" ht="49.5" x14ac:dyDescent="0.2">
      <c r="B787" s="31">
        <v>772</v>
      </c>
      <c r="C787" s="37">
        <v>43201</v>
      </c>
      <c r="D787" s="44">
        <v>31235</v>
      </c>
      <c r="E787" s="11" t="s">
        <v>13</v>
      </c>
      <c r="F787" s="11">
        <v>0</v>
      </c>
      <c r="G787" s="11">
        <v>1592010</v>
      </c>
      <c r="H787" s="21">
        <f t="shared" ref="H787:H850" si="12">+H786+F787-G787</f>
        <v>529761105.65999985</v>
      </c>
      <c r="J787" s="10">
        <f>VLOOKUP(D787,[1]Sheet1!$A$2:$R$4000,1,FALSE)</f>
        <v>31235</v>
      </c>
      <c r="K787" s="10" t="str">
        <f>VLOOKUP(D787,[1]Sheet1!$A$2:$R$4000,4,FALSE)</f>
        <v>Libramiento 0206-01-01-0010-6902</v>
      </c>
      <c r="L787" s="49" t="str">
        <f>VLOOKUP(D787,[1]Sheet1!$A$2:$S$4000,5,FALSE)</f>
        <v>PAGO A BCO AGRICOLA, CEDIDO POR CARMEN ALICIA MOTA GUERRERO S/ACTO 1097 D/F 12/12/17, S/FACT.: 00034, CORRESP. MES DE DIC./17. Y A LA SUPLIDORA S/FACT.: 00033, CORRESP. MES DE NOV./17. NC 00004. CARTAS COMPR. 01682, 01684, 01683 Y 06935, OC. 6021.</v>
      </c>
      <c r="M787" s="53">
        <f>VLOOKUP(D787,[1]Sheet1!$A$2:$S$4000,16,FALSE)</f>
        <v>909720</v>
      </c>
    </row>
    <row r="788" spans="2:13" s="10" customFormat="1" ht="49.5" x14ac:dyDescent="0.2">
      <c r="B788" s="31">
        <v>773</v>
      </c>
      <c r="C788" s="37">
        <v>43201</v>
      </c>
      <c r="D788" s="44">
        <v>31232</v>
      </c>
      <c r="E788" s="11" t="s">
        <v>13</v>
      </c>
      <c r="F788" s="11">
        <v>0</v>
      </c>
      <c r="G788" s="11">
        <v>296755.20000000001</v>
      </c>
      <c r="H788" s="21">
        <f t="shared" si="12"/>
        <v>529464350.45999986</v>
      </c>
      <c r="J788" s="10">
        <f>VLOOKUP(D788,[1]Sheet1!$A$2:$R$4000,1,FALSE)</f>
        <v>31232</v>
      </c>
      <c r="K788" s="10" t="str">
        <f>VLOOKUP(D788,[1]Sheet1!$A$2:$R$4000,4,FALSE)</f>
        <v>Libramiento 0206-01-01-0010-6896</v>
      </c>
      <c r="L788" s="49" t="str">
        <f>VLOOKUP(D788,[1]Sheet1!$A$2:$S$4000,5,FALSE)</f>
        <v>PAGO AL BANCO AGRICOLA, CEDIDO POR MARIA ANTONIA RODRIGUEZ, ACTO NO.1127 D/F 20/12/17, SUM. DE ALIM. ESC. JEE. CORRESP. A DICIEMBRE 2017, S/FACTS. 00136. CARTAS COMP. 3949, 4066, 4011, 4014, 8699, 4001, 8692, 4060, 4030, 4062, 4157, 3996 Y 4013. OC 6301.</v>
      </c>
      <c r="M788" s="53">
        <f>VLOOKUP(D788,[1]Sheet1!$A$2:$S$4000,16,FALSE)</f>
        <v>1225728</v>
      </c>
    </row>
    <row r="789" spans="2:13" s="10" customFormat="1" ht="49.5" x14ac:dyDescent="0.2">
      <c r="B789" s="31">
        <v>774</v>
      </c>
      <c r="C789" s="37">
        <v>43201</v>
      </c>
      <c r="D789" s="44">
        <v>31232</v>
      </c>
      <c r="E789" s="11" t="s">
        <v>13</v>
      </c>
      <c r="F789" s="11">
        <v>0</v>
      </c>
      <c r="G789" s="11">
        <v>1225728</v>
      </c>
      <c r="H789" s="21">
        <f t="shared" si="12"/>
        <v>528238622.45999986</v>
      </c>
      <c r="J789" s="10">
        <f>VLOOKUP(D789,[1]Sheet1!$A$2:$R$4000,1,FALSE)</f>
        <v>31232</v>
      </c>
      <c r="K789" s="10" t="str">
        <f>VLOOKUP(D789,[1]Sheet1!$A$2:$R$4000,4,FALSE)</f>
        <v>Libramiento 0206-01-01-0010-6896</v>
      </c>
      <c r="L789" s="49" t="str">
        <f>VLOOKUP(D789,[1]Sheet1!$A$2:$S$4000,5,FALSE)</f>
        <v>PAGO AL BANCO AGRICOLA, CEDIDO POR MARIA ANTONIA RODRIGUEZ, ACTO NO.1127 D/F 20/12/17, SUM. DE ALIM. ESC. JEE. CORRESP. A DICIEMBRE 2017, S/FACTS. 00136. CARTAS COMP. 3949, 4066, 4011, 4014, 8699, 4001, 8692, 4060, 4030, 4062, 4157, 3996 Y 4013. OC 6301.</v>
      </c>
      <c r="M789" s="53">
        <f>VLOOKUP(D789,[1]Sheet1!$A$2:$S$4000,16,FALSE)</f>
        <v>1225728</v>
      </c>
    </row>
    <row r="790" spans="2:13" s="10" customFormat="1" ht="33" x14ac:dyDescent="0.2">
      <c r="B790" s="31">
        <v>775</v>
      </c>
      <c r="C790" s="37">
        <v>43201</v>
      </c>
      <c r="D790" s="44">
        <v>31288</v>
      </c>
      <c r="E790" s="11" t="s">
        <v>13</v>
      </c>
      <c r="F790" s="11">
        <v>0</v>
      </c>
      <c r="G790" s="11">
        <v>1011.5</v>
      </c>
      <c r="H790" s="21">
        <f t="shared" si="12"/>
        <v>528237610.95999986</v>
      </c>
      <c r="J790" s="10">
        <f>VLOOKUP(D790,[1]Sheet1!$A$2:$R$4000,1,FALSE)</f>
        <v>31288</v>
      </c>
      <c r="K790" s="10" t="str">
        <f>VLOOKUP(D790,[1]Sheet1!$A$2:$R$4000,4,FALSE)</f>
        <v>Libramiento 0206-01-01-0010-7132</v>
      </c>
      <c r="L790" s="49" t="str">
        <f>VLOOKUP(D790,[1]Sheet1!$A$2:$S$4000,5,FALSE)</f>
        <v>PAGO FACT. NCF: 02994 POR ADQUISICION DE MOBILIARIO DE OFICINA, PARA USO DE LAS OFICINAS DEL INABIE, S/REQ. INABIE/ADM/116/2017. OC. 6536.</v>
      </c>
      <c r="M790" s="53">
        <f>VLOOKUP(D790,[1]Sheet1!$A$2:$S$4000,16,FALSE)</f>
        <v>1011.5</v>
      </c>
    </row>
    <row r="791" spans="2:13" s="10" customFormat="1" ht="33" x14ac:dyDescent="0.2">
      <c r="B791" s="31">
        <v>776</v>
      </c>
      <c r="C791" s="37">
        <v>43201</v>
      </c>
      <c r="D791" s="44">
        <v>31288</v>
      </c>
      <c r="E791" s="11" t="s">
        <v>13</v>
      </c>
      <c r="F791" s="11">
        <v>0</v>
      </c>
      <c r="G791" s="11">
        <v>22859.9</v>
      </c>
      <c r="H791" s="21">
        <f t="shared" si="12"/>
        <v>528214751.05999988</v>
      </c>
      <c r="J791" s="10">
        <f>VLOOKUP(D791,[1]Sheet1!$A$2:$R$4000,1,FALSE)</f>
        <v>31288</v>
      </c>
      <c r="K791" s="10" t="str">
        <f>VLOOKUP(D791,[1]Sheet1!$A$2:$R$4000,4,FALSE)</f>
        <v>Libramiento 0206-01-01-0010-7132</v>
      </c>
      <c r="L791" s="49" t="str">
        <f>VLOOKUP(D791,[1]Sheet1!$A$2:$S$4000,5,FALSE)</f>
        <v>PAGO FACT. NCF: 02994 POR ADQUISICION DE MOBILIARIO DE OFICINA, PARA USO DE LAS OFICINAS DEL INABIE, S/REQ. INABIE/ADM/116/2017. OC. 6536.</v>
      </c>
      <c r="M791" s="53">
        <f>VLOOKUP(D791,[1]Sheet1!$A$2:$S$4000,16,FALSE)</f>
        <v>1011.5</v>
      </c>
    </row>
    <row r="792" spans="2:13" s="10" customFormat="1" ht="33" x14ac:dyDescent="0.2">
      <c r="B792" s="31">
        <v>777</v>
      </c>
      <c r="C792" s="37">
        <v>43201</v>
      </c>
      <c r="D792" s="44">
        <v>31299</v>
      </c>
      <c r="E792" s="11" t="s">
        <v>13</v>
      </c>
      <c r="F792" s="11">
        <v>0</v>
      </c>
      <c r="G792" s="11">
        <v>31360</v>
      </c>
      <c r="H792" s="21">
        <f t="shared" si="12"/>
        <v>528183391.05999988</v>
      </c>
      <c r="J792" s="10">
        <f>VLOOKUP(D792,[1]Sheet1!$A$2:$R$4000,1,FALSE)</f>
        <v>31299</v>
      </c>
      <c r="K792" s="10" t="str">
        <f>VLOOKUP(D792,[1]Sheet1!$A$2:$R$4000,4,FALSE)</f>
        <v>Libramiento 0206-01-01-0010-7177</v>
      </c>
      <c r="L792" s="49" t="str">
        <f>VLOOKUP(D792,[1]Sheet1!$A$2:$S$4000,5,FALSE)</f>
        <v>PAGO SUM. ALIM. ESC. JEE. CORRESP. AL MES DE DICIEMBRE 2017, SEGUN FACT. NCF.: 00246, CARTA COMPROMISO No. 02021, 07257, 02018 OC 6691.</v>
      </c>
      <c r="M792" s="53">
        <f>VLOOKUP(D792,[1]Sheet1!$A$2:$S$4000,16,FALSE)</f>
        <v>31360</v>
      </c>
    </row>
    <row r="793" spans="2:13" s="10" customFormat="1" ht="33" x14ac:dyDescent="0.2">
      <c r="B793" s="31">
        <v>778</v>
      </c>
      <c r="C793" s="37">
        <v>43201</v>
      </c>
      <c r="D793" s="44">
        <v>31299</v>
      </c>
      <c r="E793" s="11" t="s">
        <v>13</v>
      </c>
      <c r="F793" s="11">
        <v>0</v>
      </c>
      <c r="G793" s="11">
        <v>708736</v>
      </c>
      <c r="H793" s="21">
        <f t="shared" si="12"/>
        <v>527474655.05999988</v>
      </c>
      <c r="J793" s="10">
        <f>VLOOKUP(D793,[1]Sheet1!$A$2:$R$4000,1,FALSE)</f>
        <v>31299</v>
      </c>
      <c r="K793" s="10" t="str">
        <f>VLOOKUP(D793,[1]Sheet1!$A$2:$R$4000,4,FALSE)</f>
        <v>Libramiento 0206-01-01-0010-7177</v>
      </c>
      <c r="L793" s="49" t="str">
        <f>VLOOKUP(D793,[1]Sheet1!$A$2:$S$4000,5,FALSE)</f>
        <v>PAGO SUM. ALIM. ESC. JEE. CORRESP. AL MES DE DICIEMBRE 2017, SEGUN FACT. NCF.: 00246, CARTA COMPROMISO No. 02021, 07257, 02018 OC 6691.</v>
      </c>
      <c r="M793" s="53">
        <f>VLOOKUP(D793,[1]Sheet1!$A$2:$S$4000,16,FALSE)</f>
        <v>31360</v>
      </c>
    </row>
    <row r="794" spans="2:13" s="10" customFormat="1" ht="33" x14ac:dyDescent="0.2">
      <c r="B794" s="31">
        <v>779</v>
      </c>
      <c r="C794" s="37">
        <v>43201</v>
      </c>
      <c r="D794" s="44">
        <v>31298</v>
      </c>
      <c r="E794" s="11" t="s">
        <v>13</v>
      </c>
      <c r="F794" s="11">
        <v>0</v>
      </c>
      <c r="G794" s="11">
        <v>147089.60000000001</v>
      </c>
      <c r="H794" s="21">
        <f t="shared" si="12"/>
        <v>527327565.45999986</v>
      </c>
      <c r="J794" s="10">
        <f>VLOOKUP(D794,[1]Sheet1!$A$2:$R$4000,1,FALSE)</f>
        <v>31298</v>
      </c>
      <c r="K794" s="10" t="str">
        <f>VLOOKUP(D794,[1]Sheet1!$A$2:$R$4000,4,FALSE)</f>
        <v>Libramiento 0206-01-01-0010-7173</v>
      </c>
      <c r="L794" s="49" t="str">
        <f>VLOOKUP(D794,[1]Sheet1!$A$2:$S$4000,5,FALSE)</f>
        <v>PAGO SUM. ALIM. ESC. JEE. CORRESP. AL MES DIC. 2017, SEGUN FACT. NCF.: 00030, CARTA COMPROMISO NO. 00806, 00706, 00703, 00708, , OC 6602.</v>
      </c>
      <c r="M794" s="53">
        <f>VLOOKUP(D794,[1]Sheet1!$A$2:$S$4000,16,FALSE)</f>
        <v>607544</v>
      </c>
    </row>
    <row r="795" spans="2:13" s="10" customFormat="1" ht="33" x14ac:dyDescent="0.2">
      <c r="B795" s="31">
        <v>780</v>
      </c>
      <c r="C795" s="37">
        <v>43201</v>
      </c>
      <c r="D795" s="44">
        <v>31298</v>
      </c>
      <c r="E795" s="11" t="s">
        <v>13</v>
      </c>
      <c r="F795" s="11">
        <v>0</v>
      </c>
      <c r="G795" s="11">
        <v>607544</v>
      </c>
      <c r="H795" s="21">
        <f t="shared" si="12"/>
        <v>526720021.45999986</v>
      </c>
      <c r="J795" s="10">
        <f>VLOOKUP(D795,[1]Sheet1!$A$2:$R$4000,1,FALSE)</f>
        <v>31298</v>
      </c>
      <c r="K795" s="10" t="str">
        <f>VLOOKUP(D795,[1]Sheet1!$A$2:$R$4000,4,FALSE)</f>
        <v>Libramiento 0206-01-01-0010-7173</v>
      </c>
      <c r="L795" s="49" t="str">
        <f>VLOOKUP(D795,[1]Sheet1!$A$2:$S$4000,5,FALSE)</f>
        <v>PAGO SUM. ALIM. ESC. JEE. CORRESP. AL MES DIC. 2017, SEGUN FACT. NCF.: 00030, CARTA COMPROMISO NO. 00806, 00706, 00703, 00708, , OC 6602.</v>
      </c>
      <c r="M795" s="53">
        <f>VLOOKUP(D795,[1]Sheet1!$A$2:$S$4000,16,FALSE)</f>
        <v>607544</v>
      </c>
    </row>
    <row r="796" spans="2:13" s="10" customFormat="1" ht="33" x14ac:dyDescent="0.2">
      <c r="B796" s="31">
        <v>781</v>
      </c>
      <c r="C796" s="37">
        <v>43201</v>
      </c>
      <c r="D796" s="44">
        <v>31296</v>
      </c>
      <c r="E796" s="11" t="s">
        <v>13</v>
      </c>
      <c r="F796" s="11">
        <v>0</v>
      </c>
      <c r="G796" s="11">
        <v>81568</v>
      </c>
      <c r="H796" s="21">
        <f t="shared" si="12"/>
        <v>526638453.45999986</v>
      </c>
      <c r="J796" s="10">
        <f>VLOOKUP(D796,[1]Sheet1!$A$2:$R$4000,1,FALSE)</f>
        <v>31296</v>
      </c>
      <c r="K796" s="10" t="str">
        <f>VLOOKUP(D796,[1]Sheet1!$A$2:$R$4000,4,FALSE)</f>
        <v>Libramiento 0206-01-01-0010-7149</v>
      </c>
      <c r="L796" s="49" t="str">
        <f>VLOOKUP(D796,[1]Sheet1!$A$2:$S$4000,5,FALSE)</f>
        <v>PAGO SUM. DE ALIM. ESC. JEE. CORRESP. AL MES DE DICIEMBRE 2017, S/FACT. 00229. CARTAS COMPROMISO 06773, 14051, 01552, 01455 Y 06864. OC 5817</v>
      </c>
      <c r="M796" s="53">
        <f>VLOOKUP(D796,[1]Sheet1!$A$2:$S$4000,16,FALSE)</f>
        <v>81568</v>
      </c>
    </row>
    <row r="797" spans="2:13" s="10" customFormat="1" ht="33" x14ac:dyDescent="0.2">
      <c r="B797" s="31">
        <v>782</v>
      </c>
      <c r="C797" s="37">
        <v>43201</v>
      </c>
      <c r="D797" s="44">
        <v>31296</v>
      </c>
      <c r="E797" s="11" t="s">
        <v>13</v>
      </c>
      <c r="F797" s="11">
        <v>0</v>
      </c>
      <c r="G797" s="11">
        <v>1843436.8</v>
      </c>
      <c r="H797" s="21">
        <f t="shared" si="12"/>
        <v>524795016.65999985</v>
      </c>
      <c r="J797" s="10">
        <f>VLOOKUP(D797,[1]Sheet1!$A$2:$R$4000,1,FALSE)</f>
        <v>31296</v>
      </c>
      <c r="K797" s="10" t="str">
        <f>VLOOKUP(D797,[1]Sheet1!$A$2:$R$4000,4,FALSE)</f>
        <v>Libramiento 0206-01-01-0010-7149</v>
      </c>
      <c r="L797" s="49" t="str">
        <f>VLOOKUP(D797,[1]Sheet1!$A$2:$S$4000,5,FALSE)</f>
        <v>PAGO SUM. DE ALIM. ESC. JEE. CORRESP. AL MES DE DICIEMBRE 2017, S/FACT. 00229. CARTAS COMPROMISO 06773, 14051, 01552, 01455 Y 06864. OC 5817</v>
      </c>
      <c r="M797" s="53">
        <f>VLOOKUP(D797,[1]Sheet1!$A$2:$S$4000,16,FALSE)</f>
        <v>81568</v>
      </c>
    </row>
    <row r="798" spans="2:13" s="10" customFormat="1" ht="49.5" x14ac:dyDescent="0.2">
      <c r="B798" s="31">
        <v>783</v>
      </c>
      <c r="C798" s="37">
        <v>43201</v>
      </c>
      <c r="D798" s="44">
        <v>31294</v>
      </c>
      <c r="E798" s="11" t="s">
        <v>13</v>
      </c>
      <c r="F798" s="11">
        <v>0</v>
      </c>
      <c r="G798" s="11">
        <v>53908</v>
      </c>
      <c r="H798" s="21">
        <f t="shared" si="12"/>
        <v>524741108.65999985</v>
      </c>
      <c r="J798" s="10">
        <f>VLOOKUP(D798,[1]Sheet1!$A$2:$R$4000,1,FALSE)</f>
        <v>31294</v>
      </c>
      <c r="K798" s="10" t="str">
        <f>VLOOKUP(D798,[1]Sheet1!$A$2:$R$4000,4,FALSE)</f>
        <v>Libramiento 0206-01-01-0010-7147</v>
      </c>
      <c r="L798" s="49" t="str">
        <f>VLOOKUP(D798,[1]Sheet1!$A$2:$S$4000,5,FALSE)</f>
        <v>PAGO A FAVOR DE PROMIPYME, CEDIDO POR DOÑA INES ESCUELA DE COCINA SRL, S/ACTO NO.7-2-018 D/F 09/02/18, SUM. DE ALIM. ESC. JEE, MES DE DIC/2017, S/FACT. 00330. CARTAS COMP. 00096, 14597 Y 14916, OC 5947/7021</v>
      </c>
      <c r="M798" s="53">
        <f>VLOOKUP(D798,[1]Sheet1!$A$2:$S$4000,16,FALSE)</f>
        <v>1218320.8</v>
      </c>
    </row>
    <row r="799" spans="2:13" s="10" customFormat="1" ht="49.5" x14ac:dyDescent="0.2">
      <c r="B799" s="31">
        <v>784</v>
      </c>
      <c r="C799" s="37">
        <v>43201</v>
      </c>
      <c r="D799" s="44">
        <v>31294</v>
      </c>
      <c r="E799" s="11" t="s">
        <v>13</v>
      </c>
      <c r="F799" s="11">
        <v>0</v>
      </c>
      <c r="G799" s="11">
        <v>1218320.8</v>
      </c>
      <c r="H799" s="21">
        <f t="shared" si="12"/>
        <v>523522787.85999984</v>
      </c>
      <c r="J799" s="10">
        <f>VLOOKUP(D799,[1]Sheet1!$A$2:$R$4000,1,FALSE)</f>
        <v>31294</v>
      </c>
      <c r="K799" s="10" t="str">
        <f>VLOOKUP(D799,[1]Sheet1!$A$2:$R$4000,4,FALSE)</f>
        <v>Libramiento 0206-01-01-0010-7147</v>
      </c>
      <c r="L799" s="49" t="str">
        <f>VLOOKUP(D799,[1]Sheet1!$A$2:$S$4000,5,FALSE)</f>
        <v>PAGO A FAVOR DE PROMIPYME, CEDIDO POR DOÑA INES ESCUELA DE COCINA SRL, S/ACTO NO.7-2-018 D/F 09/02/18, SUM. DE ALIM. ESC. JEE, MES DE DIC/2017, S/FACT. 00330. CARTAS COMP. 00096, 14597 Y 14916, OC 5947/7021</v>
      </c>
      <c r="M799" s="53">
        <f>VLOOKUP(D799,[1]Sheet1!$A$2:$S$4000,16,FALSE)</f>
        <v>1218320.8</v>
      </c>
    </row>
    <row r="800" spans="2:13" s="10" customFormat="1" ht="33" x14ac:dyDescent="0.2">
      <c r="B800" s="31">
        <v>785</v>
      </c>
      <c r="C800" s="37">
        <v>43201</v>
      </c>
      <c r="D800" s="44">
        <v>31306</v>
      </c>
      <c r="E800" s="11" t="s">
        <v>13</v>
      </c>
      <c r="F800" s="11">
        <v>0</v>
      </c>
      <c r="G800" s="11">
        <v>118367.2</v>
      </c>
      <c r="H800" s="21">
        <f t="shared" si="12"/>
        <v>523404420.65999985</v>
      </c>
      <c r="J800" s="10">
        <f>VLOOKUP(D800,[1]Sheet1!$A$2:$R$4000,1,FALSE)</f>
        <v>31306</v>
      </c>
      <c r="K800" s="10" t="str">
        <f>VLOOKUP(D800,[1]Sheet1!$A$2:$R$4000,4,FALSE)</f>
        <v>Libramiento 0206-01-01-0010-7233</v>
      </c>
      <c r="L800" s="49" t="str">
        <f>VLOOKUP(D800,[1]Sheet1!$A$2:$S$4000,5,FALSE)</f>
        <v>PAGO SUM. ALIM. ESC. JEE. CORRESP. AL MES ENERO 2018, S/FACT. NCF: 00042, CARTA COMPROMISO NO. 04294, OC. 5885.</v>
      </c>
      <c r="M800" s="53">
        <f>VLOOKUP(D800,[1]Sheet1!$A$2:$S$4000,16,FALSE)</f>
        <v>25732</v>
      </c>
    </row>
    <row r="801" spans="2:13" s="10" customFormat="1" ht="33" x14ac:dyDescent="0.2">
      <c r="B801" s="31">
        <v>786</v>
      </c>
      <c r="C801" s="37">
        <v>43201</v>
      </c>
      <c r="D801" s="44">
        <v>31306</v>
      </c>
      <c r="E801" s="11" t="s">
        <v>13</v>
      </c>
      <c r="F801" s="11">
        <v>0</v>
      </c>
      <c r="G801" s="11">
        <v>488908</v>
      </c>
      <c r="H801" s="21">
        <f t="shared" si="12"/>
        <v>522915512.65999985</v>
      </c>
      <c r="J801" s="10">
        <f>VLOOKUP(D801,[1]Sheet1!$A$2:$R$4000,1,FALSE)</f>
        <v>31306</v>
      </c>
      <c r="K801" s="10" t="str">
        <f>VLOOKUP(D801,[1]Sheet1!$A$2:$R$4000,4,FALSE)</f>
        <v>Libramiento 0206-01-01-0010-7233</v>
      </c>
      <c r="L801" s="49" t="str">
        <f>VLOOKUP(D801,[1]Sheet1!$A$2:$S$4000,5,FALSE)</f>
        <v>PAGO SUM. ALIM. ESC. JEE. CORRESP. AL MES ENERO 2018, S/FACT. NCF: 00042, CARTA COMPROMISO NO. 04294, OC. 5885.</v>
      </c>
      <c r="M801" s="53">
        <f>VLOOKUP(D801,[1]Sheet1!$A$2:$S$4000,16,FALSE)</f>
        <v>25732</v>
      </c>
    </row>
    <row r="802" spans="2:13" s="10" customFormat="1" ht="49.5" x14ac:dyDescent="0.2">
      <c r="B802" s="31">
        <v>787</v>
      </c>
      <c r="C802" s="37">
        <v>43201</v>
      </c>
      <c r="D802" s="44">
        <v>31331</v>
      </c>
      <c r="E802" s="11" t="s">
        <v>13</v>
      </c>
      <c r="F802" s="11">
        <v>0</v>
      </c>
      <c r="G802" s="11">
        <v>60416.4</v>
      </c>
      <c r="H802" s="21">
        <f t="shared" si="12"/>
        <v>522855096.25999987</v>
      </c>
      <c r="J802" s="10">
        <f>VLOOKUP(D802,[1]Sheet1!$A$2:$R$4000,1,FALSE)</f>
        <v>31331</v>
      </c>
      <c r="K802" s="10" t="str">
        <f>VLOOKUP(D802,[1]Sheet1!$A$2:$R$4000,4,FALSE)</f>
        <v>Libramiento 0206-01-01-0010-7697</v>
      </c>
      <c r="L802" s="49" t="str">
        <f>VLOOKUP(D802,[1]Sheet1!$A$2:$S$4000,5,FALSE)</f>
        <v>PAGO A FAVOR DE COOPROHARINA, CEDIDO POR NANCY MARITZA CUSTODIO, ACTO NO.87 Y 88 D/F. 30/01/2018, POR SUM. DE ALIM. ESC. JEE. CORRESP. AL MES DE DICIEMBRE/17, S/FACT. 00003. CARTAS COMP. 02460, 02454, 07496 Y 02455. OC 7200 Y 7187</v>
      </c>
      <c r="M802" s="53">
        <f>VLOOKUP(D802,[1]Sheet1!$A$2:$S$4000,16,FALSE)</f>
        <v>13134</v>
      </c>
    </row>
    <row r="803" spans="2:13" s="10" customFormat="1" ht="49.5" x14ac:dyDescent="0.2">
      <c r="B803" s="31">
        <v>788</v>
      </c>
      <c r="C803" s="37">
        <v>43201</v>
      </c>
      <c r="D803" s="44">
        <v>31331</v>
      </c>
      <c r="E803" s="11" t="s">
        <v>13</v>
      </c>
      <c r="F803" s="11">
        <v>0</v>
      </c>
      <c r="G803" s="11">
        <v>249546</v>
      </c>
      <c r="H803" s="21">
        <f t="shared" si="12"/>
        <v>522605550.25999987</v>
      </c>
      <c r="J803" s="10">
        <f>VLOOKUP(D803,[1]Sheet1!$A$2:$R$4000,1,FALSE)</f>
        <v>31331</v>
      </c>
      <c r="K803" s="10" t="str">
        <f>VLOOKUP(D803,[1]Sheet1!$A$2:$R$4000,4,FALSE)</f>
        <v>Libramiento 0206-01-01-0010-7697</v>
      </c>
      <c r="L803" s="49" t="str">
        <f>VLOOKUP(D803,[1]Sheet1!$A$2:$S$4000,5,FALSE)</f>
        <v>PAGO A FAVOR DE COOPROHARINA, CEDIDO POR NANCY MARITZA CUSTODIO, ACTO NO.87 Y 88 D/F. 30/01/2018, POR SUM. DE ALIM. ESC. JEE. CORRESP. AL MES DE DICIEMBRE/17, S/FACT. 00003. CARTAS COMP. 02460, 02454, 07496 Y 02455. OC 7200 Y 7187</v>
      </c>
      <c r="M803" s="53">
        <f>VLOOKUP(D803,[1]Sheet1!$A$2:$S$4000,16,FALSE)</f>
        <v>13134</v>
      </c>
    </row>
    <row r="804" spans="2:13" s="10" customFormat="1" ht="33" x14ac:dyDescent="0.2">
      <c r="B804" s="31">
        <v>789</v>
      </c>
      <c r="C804" s="37">
        <v>43201</v>
      </c>
      <c r="D804" s="44">
        <v>31318</v>
      </c>
      <c r="E804" s="11" t="s">
        <v>13</v>
      </c>
      <c r="F804" s="11">
        <v>0</v>
      </c>
      <c r="G804" s="11">
        <v>76856.800000000003</v>
      </c>
      <c r="H804" s="21">
        <f t="shared" si="12"/>
        <v>522528693.45999986</v>
      </c>
      <c r="J804" s="10">
        <f>VLOOKUP(D804,[1]Sheet1!$A$2:$R$4000,1,FALSE)</f>
        <v>31318</v>
      </c>
      <c r="K804" s="10" t="str">
        <f>VLOOKUP(D804,[1]Sheet1!$A$2:$R$4000,4,FALSE)</f>
        <v>Libramiento 0206-01-01-0010-7390</v>
      </c>
      <c r="L804" s="49" t="str">
        <f>VLOOKUP(D804,[1]Sheet1!$A$2:$S$4000,5,FALSE)</f>
        <v>PAGO SUM. ALIM. ESC. JEE. MES ENERO 2018, S/FACT. NCF: 00051, CARTAS COMPROMISO NOS. 08968, 09005 Y 04309, OC. 5906.</v>
      </c>
      <c r="M804" s="53">
        <f>VLOOKUP(D804,[1]Sheet1!$A$2:$S$4000,16,FALSE)</f>
        <v>16708</v>
      </c>
    </row>
    <row r="805" spans="2:13" s="10" customFormat="1" ht="33" x14ac:dyDescent="0.2">
      <c r="B805" s="31">
        <v>790</v>
      </c>
      <c r="C805" s="37">
        <v>43201</v>
      </c>
      <c r="D805" s="44">
        <v>31318</v>
      </c>
      <c r="E805" s="11" t="s">
        <v>13</v>
      </c>
      <c r="F805" s="11">
        <v>0</v>
      </c>
      <c r="G805" s="11">
        <v>317452</v>
      </c>
      <c r="H805" s="21">
        <f t="shared" si="12"/>
        <v>522211241.45999986</v>
      </c>
      <c r="J805" s="10">
        <f>VLOOKUP(D805,[1]Sheet1!$A$2:$R$4000,1,FALSE)</f>
        <v>31318</v>
      </c>
      <c r="K805" s="10" t="str">
        <f>VLOOKUP(D805,[1]Sheet1!$A$2:$R$4000,4,FALSE)</f>
        <v>Libramiento 0206-01-01-0010-7390</v>
      </c>
      <c r="L805" s="49" t="str">
        <f>VLOOKUP(D805,[1]Sheet1!$A$2:$S$4000,5,FALSE)</f>
        <v>PAGO SUM. ALIM. ESC. JEE. MES ENERO 2018, S/FACT. NCF: 00051, CARTAS COMPROMISO NOS. 08968, 09005 Y 04309, OC. 5906.</v>
      </c>
      <c r="M805" s="53">
        <f>VLOOKUP(D805,[1]Sheet1!$A$2:$S$4000,16,FALSE)</f>
        <v>16708</v>
      </c>
    </row>
    <row r="806" spans="2:13" s="10" customFormat="1" ht="49.5" x14ac:dyDescent="0.2">
      <c r="B806" s="31">
        <v>791</v>
      </c>
      <c r="C806" s="37">
        <v>43201</v>
      </c>
      <c r="D806" s="44">
        <v>31317</v>
      </c>
      <c r="E806" s="11" t="s">
        <v>13</v>
      </c>
      <c r="F806" s="11">
        <v>0</v>
      </c>
      <c r="G806" s="11">
        <v>74664</v>
      </c>
      <c r="H806" s="21">
        <f t="shared" si="12"/>
        <v>522136577.45999986</v>
      </c>
      <c r="J806" s="10">
        <f>VLOOKUP(D806,[1]Sheet1!$A$2:$R$4000,1,FALSE)</f>
        <v>31317</v>
      </c>
      <c r="K806" s="10" t="str">
        <f>VLOOKUP(D806,[1]Sheet1!$A$2:$R$4000,4,FALSE)</f>
        <v>Libramiento 0206-01-01-0010-7362</v>
      </c>
      <c r="L806" s="49" t="str">
        <f>VLOOKUP(D806,[1]Sheet1!$A$2:$S$4000,5,FALSE)</f>
        <v>PAGO A FAVOR DE BANCO AGRICOLA, CEDIDO POR JULIO SANTANA GOURMET, SRL, MEDIANTE ACTO DE ALGUACIL NO. 684/17 D/F 14/09/2017. POR SUM. ALIM. ESC. JEE, CORRESP. AL MES ENERO 2018, SEGUN FACT. NCF 00042. CARTAS COMPROMISO NO. 00044, 00064 OC 6130.</v>
      </c>
      <c r="M806" s="53">
        <f>VLOOKUP(D806,[1]Sheet1!$A$2:$S$4000,16,FALSE)</f>
        <v>74664</v>
      </c>
    </row>
    <row r="807" spans="2:13" s="10" customFormat="1" ht="49.5" x14ac:dyDescent="0.2">
      <c r="B807" s="31">
        <v>792</v>
      </c>
      <c r="C807" s="37">
        <v>43201</v>
      </c>
      <c r="D807" s="44">
        <v>31317</v>
      </c>
      <c r="E807" s="11" t="s">
        <v>13</v>
      </c>
      <c r="F807" s="11">
        <v>0</v>
      </c>
      <c r="G807" s="11">
        <v>1687406.4</v>
      </c>
      <c r="H807" s="21">
        <f t="shared" si="12"/>
        <v>520449171.05999988</v>
      </c>
      <c r="J807" s="10">
        <f>VLOOKUP(D807,[1]Sheet1!$A$2:$R$4000,1,FALSE)</f>
        <v>31317</v>
      </c>
      <c r="K807" s="10" t="str">
        <f>VLOOKUP(D807,[1]Sheet1!$A$2:$R$4000,4,FALSE)</f>
        <v>Libramiento 0206-01-01-0010-7362</v>
      </c>
      <c r="L807" s="49" t="str">
        <f>VLOOKUP(D807,[1]Sheet1!$A$2:$S$4000,5,FALSE)</f>
        <v>PAGO A FAVOR DE BANCO AGRICOLA, CEDIDO POR JULIO SANTANA GOURMET, SRL, MEDIANTE ACTO DE ALGUACIL NO. 684/17 D/F 14/09/2017. POR SUM. ALIM. ESC. JEE, CORRESP. AL MES ENERO 2018, SEGUN FACT. NCF 00042. CARTAS COMPROMISO NO. 00044, 00064 OC 6130.</v>
      </c>
      <c r="M807" s="53">
        <f>VLOOKUP(D807,[1]Sheet1!$A$2:$S$4000,16,FALSE)</f>
        <v>74664</v>
      </c>
    </row>
    <row r="808" spans="2:13" s="10" customFormat="1" ht="33" x14ac:dyDescent="0.2">
      <c r="B808" s="31">
        <v>793</v>
      </c>
      <c r="C808" s="37">
        <v>43201</v>
      </c>
      <c r="D808" s="44">
        <v>31316</v>
      </c>
      <c r="E808" s="11" t="s">
        <v>13</v>
      </c>
      <c r="F808" s="11">
        <v>0</v>
      </c>
      <c r="G808" s="11">
        <v>147209.20000000001</v>
      </c>
      <c r="H808" s="21">
        <f t="shared" si="12"/>
        <v>520301961.8599999</v>
      </c>
      <c r="J808" s="10">
        <f>VLOOKUP(D808,[1]Sheet1!$A$2:$R$4000,1,FALSE)</f>
        <v>31316</v>
      </c>
      <c r="K808" s="10" t="str">
        <f>VLOOKUP(D808,[1]Sheet1!$A$2:$R$4000,4,FALSE)</f>
        <v>Libramiento 0206-01-01-0010-7329</v>
      </c>
      <c r="L808" s="49" t="str">
        <f>VLOOKUP(D808,[1]Sheet1!$A$2:$S$4000,5,FALSE)</f>
        <v>PAGO SUM. ALIM. ESC. JEE. CORRESP. AL MES DIC. 2017, SEGUN FACT. NCF.: 00009, CARTA COMPROMISO NO. 00788, 00757, 00760, 00751, 00753, 00710, 00759, 00755, 00701, 00758, 06493, OC 5605.</v>
      </c>
      <c r="M808" s="53">
        <f>VLOOKUP(D808,[1]Sheet1!$A$2:$S$4000,16,FALSE)</f>
        <v>32002</v>
      </c>
    </row>
    <row r="809" spans="2:13" s="10" customFormat="1" ht="33" x14ac:dyDescent="0.2">
      <c r="B809" s="31">
        <v>794</v>
      </c>
      <c r="C809" s="37">
        <v>43201</v>
      </c>
      <c r="D809" s="44">
        <v>31316</v>
      </c>
      <c r="E809" s="11" t="s">
        <v>13</v>
      </c>
      <c r="F809" s="11">
        <v>0</v>
      </c>
      <c r="G809" s="11">
        <v>608038</v>
      </c>
      <c r="H809" s="21">
        <f t="shared" si="12"/>
        <v>519693923.8599999</v>
      </c>
      <c r="J809" s="10">
        <f>VLOOKUP(D809,[1]Sheet1!$A$2:$R$4000,1,FALSE)</f>
        <v>31316</v>
      </c>
      <c r="K809" s="10" t="str">
        <f>VLOOKUP(D809,[1]Sheet1!$A$2:$R$4000,4,FALSE)</f>
        <v>Libramiento 0206-01-01-0010-7329</v>
      </c>
      <c r="L809" s="49" t="str">
        <f>VLOOKUP(D809,[1]Sheet1!$A$2:$S$4000,5,FALSE)</f>
        <v>PAGO SUM. ALIM. ESC. JEE. CORRESP. AL MES DIC. 2017, SEGUN FACT. NCF.: 00009, CARTA COMPROMISO NO. 00788, 00757, 00760, 00751, 00753, 00710, 00759, 00755, 00701, 00758, 06493, OC 5605.</v>
      </c>
      <c r="M809" s="53">
        <f>VLOOKUP(D809,[1]Sheet1!$A$2:$S$4000,16,FALSE)</f>
        <v>32002</v>
      </c>
    </row>
    <row r="810" spans="2:13" s="10" customFormat="1" ht="33" x14ac:dyDescent="0.2">
      <c r="B810" s="31">
        <v>795</v>
      </c>
      <c r="C810" s="37">
        <v>43201</v>
      </c>
      <c r="D810" s="44">
        <v>31315</v>
      </c>
      <c r="E810" s="11" t="s">
        <v>13</v>
      </c>
      <c r="F810" s="11">
        <v>0</v>
      </c>
      <c r="G810" s="11">
        <v>313379.59999999998</v>
      </c>
      <c r="H810" s="21">
        <f t="shared" si="12"/>
        <v>519380544.25999987</v>
      </c>
      <c r="J810" s="10">
        <f>VLOOKUP(D810,[1]Sheet1!$A$2:$R$4000,1,FALSE)</f>
        <v>31315</v>
      </c>
      <c r="K810" s="10" t="str">
        <f>VLOOKUP(D810,[1]Sheet1!$A$2:$R$4000,4,FALSE)</f>
        <v>Libramiento 0206-01-01-0010-7326</v>
      </c>
      <c r="L810" s="49" t="str">
        <f>VLOOKUP(D810,[1]Sheet1!$A$2:$S$4000,5,FALSE)</f>
        <v>PAGO SUM. ALIM. ESC. JEE. CORRESP. AL MES DIC. 2017, SEGUN FACT. NCF.: 00098, CARTA COMPROMISO NO. 07201, 07175, 01876, 02016, 01852, OC 5825.</v>
      </c>
      <c r="M810" s="53">
        <f>VLOOKUP(D810,[1]Sheet1!$A$2:$S$4000,16,FALSE)</f>
        <v>1294394</v>
      </c>
    </row>
    <row r="811" spans="2:13" s="10" customFormat="1" ht="33" x14ac:dyDescent="0.2">
      <c r="B811" s="31">
        <v>796</v>
      </c>
      <c r="C811" s="37">
        <v>43201</v>
      </c>
      <c r="D811" s="44">
        <v>31315</v>
      </c>
      <c r="E811" s="11" t="s">
        <v>13</v>
      </c>
      <c r="F811" s="11">
        <v>0</v>
      </c>
      <c r="G811" s="11">
        <v>1294394</v>
      </c>
      <c r="H811" s="21">
        <f t="shared" si="12"/>
        <v>518086150.25999987</v>
      </c>
      <c r="J811" s="10">
        <f>VLOOKUP(D811,[1]Sheet1!$A$2:$R$4000,1,FALSE)</f>
        <v>31315</v>
      </c>
      <c r="K811" s="10" t="str">
        <f>VLOOKUP(D811,[1]Sheet1!$A$2:$R$4000,4,FALSE)</f>
        <v>Libramiento 0206-01-01-0010-7326</v>
      </c>
      <c r="L811" s="49" t="str">
        <f>VLOOKUP(D811,[1]Sheet1!$A$2:$S$4000,5,FALSE)</f>
        <v>PAGO SUM. ALIM. ESC. JEE. CORRESP. AL MES DIC. 2017, SEGUN FACT. NCF.: 00098, CARTA COMPROMISO NO. 07201, 07175, 01876, 02016, 01852, OC 5825.</v>
      </c>
      <c r="M811" s="53">
        <f>VLOOKUP(D811,[1]Sheet1!$A$2:$S$4000,16,FALSE)</f>
        <v>1294394</v>
      </c>
    </row>
    <row r="812" spans="2:13" s="10" customFormat="1" ht="33" x14ac:dyDescent="0.2">
      <c r="B812" s="31">
        <v>797</v>
      </c>
      <c r="C812" s="37">
        <v>43201</v>
      </c>
      <c r="D812" s="44">
        <v>31314</v>
      </c>
      <c r="E812" s="11" t="s">
        <v>13</v>
      </c>
      <c r="F812" s="11">
        <v>0</v>
      </c>
      <c r="G812" s="11">
        <v>193200</v>
      </c>
      <c r="H812" s="21">
        <f t="shared" si="12"/>
        <v>517892950.25999987</v>
      </c>
      <c r="J812" s="10">
        <f>VLOOKUP(D812,[1]Sheet1!$A$2:$R$4000,1,FALSE)</f>
        <v>31314</v>
      </c>
      <c r="K812" s="10" t="str">
        <f>VLOOKUP(D812,[1]Sheet1!$A$2:$R$4000,4,FALSE)</f>
        <v>Libramiento 0206-01-01-0010-7322</v>
      </c>
      <c r="L812" s="49" t="str">
        <f>VLOOKUP(D812,[1]Sheet1!$A$2:$S$4000,5,FALSE)</f>
        <v>PAGO POR SUM. ALIM. ESC. JEE CORRESP. A OCTUBRE, NOVIEMBRE Y DICIEMBRE/2017, SEGUN FACTS. NCF: 00027, 00028 Y 00029.CARTAS COMPROMISO 13383, 04324, 04334, OC. 6664</v>
      </c>
      <c r="M812" s="53">
        <f>VLOOKUP(D812,[1]Sheet1!$A$2:$S$4000,16,FALSE)</f>
        <v>798000</v>
      </c>
    </row>
    <row r="813" spans="2:13" s="10" customFormat="1" ht="33" x14ac:dyDescent="0.2">
      <c r="B813" s="31">
        <v>798</v>
      </c>
      <c r="C813" s="37">
        <v>43201</v>
      </c>
      <c r="D813" s="44">
        <v>31314</v>
      </c>
      <c r="E813" s="11" t="s">
        <v>13</v>
      </c>
      <c r="F813" s="11">
        <v>0</v>
      </c>
      <c r="G813" s="11">
        <v>798000</v>
      </c>
      <c r="H813" s="21">
        <f t="shared" si="12"/>
        <v>517094950.25999987</v>
      </c>
      <c r="J813" s="10">
        <f>VLOOKUP(D813,[1]Sheet1!$A$2:$R$4000,1,FALSE)</f>
        <v>31314</v>
      </c>
      <c r="K813" s="10" t="str">
        <f>VLOOKUP(D813,[1]Sheet1!$A$2:$R$4000,4,FALSE)</f>
        <v>Libramiento 0206-01-01-0010-7322</v>
      </c>
      <c r="L813" s="49" t="str">
        <f>VLOOKUP(D813,[1]Sheet1!$A$2:$S$4000,5,FALSE)</f>
        <v>PAGO POR SUM. ALIM. ESC. JEE CORRESP. A OCTUBRE, NOVIEMBRE Y DICIEMBRE/2017, SEGUN FACTS. NCF: 00027, 00028 Y 00029.CARTAS COMPROMISO 13383, 04324, 04334, OC. 6664</v>
      </c>
      <c r="M813" s="53">
        <f>VLOOKUP(D813,[1]Sheet1!$A$2:$S$4000,16,FALSE)</f>
        <v>798000</v>
      </c>
    </row>
    <row r="814" spans="2:13" s="10" customFormat="1" ht="49.5" x14ac:dyDescent="0.2">
      <c r="B814" s="31">
        <v>799</v>
      </c>
      <c r="C814" s="37">
        <v>43201</v>
      </c>
      <c r="D814" s="44">
        <v>31313</v>
      </c>
      <c r="E814" s="11" t="s">
        <v>13</v>
      </c>
      <c r="F814" s="11">
        <v>0</v>
      </c>
      <c r="G814" s="11">
        <v>121808</v>
      </c>
      <c r="H814" s="21">
        <f t="shared" si="12"/>
        <v>516973142.25999987</v>
      </c>
      <c r="J814" s="10">
        <f>VLOOKUP(D814,[1]Sheet1!$A$2:$R$4000,1,FALSE)</f>
        <v>31313</v>
      </c>
      <c r="K814" s="10" t="str">
        <f>VLOOKUP(D814,[1]Sheet1!$A$2:$R$4000,4,FALSE)</f>
        <v>Libramiento 0206-01-01-0010-7321</v>
      </c>
      <c r="L814" s="49" t="str">
        <f>VLOOKUP(D814,[1]Sheet1!$A$2:$S$4000,5,FALSE)</f>
        <v>PAGO A PARALLAX FACTORING, CEDIDO POR ANDREINA CRUZ CORNIEL,S/ACTO NO.1227/18 D/F 09/02/18, SUM. ALIM. ESC. JEE, MES DIC/2017, S/FACT.NCF.:00027, CARTAS C. NOS. 03815, 03718, 03659, 03663, OC 6153</v>
      </c>
      <c r="M814" s="53">
        <f>VLOOKUP(D814,[1]Sheet1!$A$2:$S$4000,16,FALSE)</f>
        <v>95328</v>
      </c>
    </row>
    <row r="815" spans="2:13" s="10" customFormat="1" ht="49.5" x14ac:dyDescent="0.2">
      <c r="B815" s="31">
        <v>800</v>
      </c>
      <c r="C815" s="37">
        <v>43201</v>
      </c>
      <c r="D815" s="44">
        <v>31313</v>
      </c>
      <c r="E815" s="11" t="s">
        <v>13</v>
      </c>
      <c r="F815" s="11">
        <v>0</v>
      </c>
      <c r="G815" s="11">
        <v>503120</v>
      </c>
      <c r="H815" s="21">
        <f t="shared" si="12"/>
        <v>516470022.25999987</v>
      </c>
      <c r="J815" s="10">
        <f>VLOOKUP(D815,[1]Sheet1!$A$2:$R$4000,1,FALSE)</f>
        <v>31313</v>
      </c>
      <c r="K815" s="10" t="str">
        <f>VLOOKUP(D815,[1]Sheet1!$A$2:$R$4000,4,FALSE)</f>
        <v>Libramiento 0206-01-01-0010-7321</v>
      </c>
      <c r="L815" s="49" t="str">
        <f>VLOOKUP(D815,[1]Sheet1!$A$2:$S$4000,5,FALSE)</f>
        <v>PAGO A PARALLAX FACTORING, CEDIDO POR ANDREINA CRUZ CORNIEL,S/ACTO NO.1227/18 D/F 09/02/18, SUM. ALIM. ESC. JEE, MES DIC/2017, S/FACT.NCF.:00027, CARTAS C. NOS. 03815, 03718, 03659, 03663, OC 6153</v>
      </c>
      <c r="M815" s="53">
        <f>VLOOKUP(D815,[1]Sheet1!$A$2:$S$4000,16,FALSE)</f>
        <v>95328</v>
      </c>
    </row>
    <row r="816" spans="2:13" s="10" customFormat="1" ht="49.5" x14ac:dyDescent="0.2">
      <c r="B816" s="31">
        <v>801</v>
      </c>
      <c r="C816" s="37">
        <v>43201</v>
      </c>
      <c r="D816" s="44">
        <v>31312</v>
      </c>
      <c r="E816" s="11" t="s">
        <v>13</v>
      </c>
      <c r="F816" s="11">
        <v>0</v>
      </c>
      <c r="G816" s="11">
        <v>68990.8</v>
      </c>
      <c r="H816" s="21">
        <f t="shared" si="12"/>
        <v>516401031.45999986</v>
      </c>
      <c r="J816" s="10">
        <f>VLOOKUP(D816,[1]Sheet1!$A$2:$R$4000,1,FALSE)</f>
        <v>31312</v>
      </c>
      <c r="K816" s="10" t="str">
        <f>VLOOKUP(D816,[1]Sheet1!$A$2:$R$4000,4,FALSE)</f>
        <v>Libramiento 0206-01-01-0010-7319</v>
      </c>
      <c r="L816" s="49" t="str">
        <f>VLOOKUP(D816,[1]Sheet1!$A$2:$S$4000,5,FALSE)</f>
        <v>PAGO A COOPSUPLIDER, CEDIDO POR HADRIN CRISTINA GARCIA, S/ACTO 177/02/2018, D/F 26/02/2018, POR SUM. ALIM. ESC. JEE, MESES DE AGOSTO/SEPT/2017, S/FACTS. NCF:00025, 00026, CARTAS C. NO.13383, 04324, 04334, OC. 6664.</v>
      </c>
      <c r="M816" s="53">
        <f>VLOOKUP(D816,[1]Sheet1!$A$2:$S$4000,16,FALSE)</f>
        <v>284962</v>
      </c>
    </row>
    <row r="817" spans="2:13" s="10" customFormat="1" ht="49.5" x14ac:dyDescent="0.2">
      <c r="B817" s="31">
        <v>802</v>
      </c>
      <c r="C817" s="37">
        <v>43201</v>
      </c>
      <c r="D817" s="44">
        <v>31312</v>
      </c>
      <c r="E817" s="11" t="s">
        <v>13</v>
      </c>
      <c r="F817" s="11">
        <v>0</v>
      </c>
      <c r="G817" s="11">
        <v>284962</v>
      </c>
      <c r="H817" s="21">
        <f t="shared" si="12"/>
        <v>516116069.45999986</v>
      </c>
      <c r="J817" s="10">
        <f>VLOOKUP(D817,[1]Sheet1!$A$2:$R$4000,1,FALSE)</f>
        <v>31312</v>
      </c>
      <c r="K817" s="10" t="str">
        <f>VLOOKUP(D817,[1]Sheet1!$A$2:$R$4000,4,FALSE)</f>
        <v>Libramiento 0206-01-01-0010-7319</v>
      </c>
      <c r="L817" s="49" t="str">
        <f>VLOOKUP(D817,[1]Sheet1!$A$2:$S$4000,5,FALSE)</f>
        <v>PAGO A COOPSUPLIDER, CEDIDO POR HADRIN CRISTINA GARCIA, S/ACTO 177/02/2018, D/F 26/02/2018, POR SUM. ALIM. ESC. JEE, MESES DE AGOSTO/SEPT/2017, S/FACTS. NCF:00025, 00026, CARTAS C. NO.13383, 04324, 04334, OC. 6664.</v>
      </c>
      <c r="M817" s="53">
        <f>VLOOKUP(D817,[1]Sheet1!$A$2:$S$4000,16,FALSE)</f>
        <v>284962</v>
      </c>
    </row>
    <row r="818" spans="2:13" s="10" customFormat="1" ht="49.5" x14ac:dyDescent="0.2">
      <c r="B818" s="31">
        <v>803</v>
      </c>
      <c r="C818" s="37">
        <v>43201</v>
      </c>
      <c r="D818" s="44">
        <v>31311</v>
      </c>
      <c r="E818" s="11" t="s">
        <v>13</v>
      </c>
      <c r="F818" s="11">
        <v>0</v>
      </c>
      <c r="G818" s="11">
        <v>38419.199999999997</v>
      </c>
      <c r="H818" s="21">
        <f t="shared" si="12"/>
        <v>516077650.25999987</v>
      </c>
      <c r="J818" s="10">
        <f>VLOOKUP(D818,[1]Sheet1!$A$2:$R$4000,1,FALSE)</f>
        <v>31311</v>
      </c>
      <c r="K818" s="10" t="str">
        <f>VLOOKUP(D818,[1]Sheet1!$A$2:$R$4000,4,FALSE)</f>
        <v>Libramiento 0206-01-01-0010-7318</v>
      </c>
      <c r="L818" s="49" t="str">
        <f>VLOOKUP(D818,[1]Sheet1!$A$2:$S$4000,5,FALSE)</f>
        <v>PAGO A FAVOR DE BANCO AGRICOLA, CEDIDO POR ROSARIO RAMON FELIZ FELIZ, MEDIANTE ACTO NO.709 D/F 08/11/17, POR SUM. DE ALIM. ESC. JEE. CORRESP. AL MES DE DICIEMBRE 2017, S/FACT. 00031. CARTA COMPROMISO 00803. OC 5622.</v>
      </c>
      <c r="M818" s="53">
        <f>VLOOKUP(D818,[1]Sheet1!$A$2:$S$4000,16,FALSE)</f>
        <v>158688</v>
      </c>
    </row>
    <row r="819" spans="2:13" s="10" customFormat="1" ht="49.5" x14ac:dyDescent="0.2">
      <c r="B819" s="31">
        <v>804</v>
      </c>
      <c r="C819" s="37">
        <v>43201</v>
      </c>
      <c r="D819" s="44">
        <v>31311</v>
      </c>
      <c r="E819" s="11" t="s">
        <v>13</v>
      </c>
      <c r="F819" s="11">
        <v>0</v>
      </c>
      <c r="G819" s="11">
        <v>158688</v>
      </c>
      <c r="H819" s="21">
        <f t="shared" si="12"/>
        <v>515918962.25999987</v>
      </c>
      <c r="J819" s="10">
        <f>VLOOKUP(D819,[1]Sheet1!$A$2:$R$4000,1,FALSE)</f>
        <v>31311</v>
      </c>
      <c r="K819" s="10" t="str">
        <f>VLOOKUP(D819,[1]Sheet1!$A$2:$R$4000,4,FALSE)</f>
        <v>Libramiento 0206-01-01-0010-7318</v>
      </c>
      <c r="L819" s="49" t="str">
        <f>VLOOKUP(D819,[1]Sheet1!$A$2:$S$4000,5,FALSE)</f>
        <v>PAGO A FAVOR DE BANCO AGRICOLA, CEDIDO POR ROSARIO RAMON FELIZ FELIZ, MEDIANTE ACTO NO.709 D/F 08/11/17, POR SUM. DE ALIM. ESC. JEE. CORRESP. AL MES DE DICIEMBRE 2017, S/FACT. 00031. CARTA COMPROMISO 00803. OC 5622.</v>
      </c>
      <c r="M819" s="53">
        <f>VLOOKUP(D819,[1]Sheet1!$A$2:$S$4000,16,FALSE)</f>
        <v>158688</v>
      </c>
    </row>
    <row r="820" spans="2:13" s="10" customFormat="1" ht="49.5" x14ac:dyDescent="0.2">
      <c r="B820" s="31">
        <v>805</v>
      </c>
      <c r="C820" s="37">
        <v>43201</v>
      </c>
      <c r="D820" s="44">
        <v>31310</v>
      </c>
      <c r="E820" s="11" t="s">
        <v>13</v>
      </c>
      <c r="F820" s="11">
        <v>0</v>
      </c>
      <c r="G820" s="11">
        <v>115736</v>
      </c>
      <c r="H820" s="21">
        <f t="shared" si="12"/>
        <v>515803226.25999987</v>
      </c>
      <c r="J820" s="10">
        <f>VLOOKUP(D820,[1]Sheet1!$A$2:$R$4000,1,FALSE)</f>
        <v>31310</v>
      </c>
      <c r="K820" s="10" t="str">
        <f>VLOOKUP(D820,[1]Sheet1!$A$2:$R$4000,4,FALSE)</f>
        <v>Libramiento 0206-01-01-0010-7313</v>
      </c>
      <c r="L820" s="49" t="str">
        <f>VLOOKUP(D820,[1]Sheet1!$A$2:$S$4000,5,FALSE)</f>
        <v>PAGO A FAVOR DE COOPROHARINA, CEDIDO POR EVIS ALFONSO JIMENEZ RAMIREZ, MEDIANTE ACTO DE ALGUACIL NO. 07/18 Y 29/18 D/F 02/01/2018 Y 08/01/2018. POR SUM. ALIM. ESC. JEE CORRESP. AL MES ENERO 2018, S/FACT.: 00037, CARTA COMPROMISO NO. 05703, 04497, OC 6591.</v>
      </c>
      <c r="M820" s="53">
        <f>VLOOKUP(D820,[1]Sheet1!$A$2:$S$4000,16,FALSE)</f>
        <v>90576</v>
      </c>
    </row>
    <row r="821" spans="2:13" s="10" customFormat="1" ht="49.5" x14ac:dyDescent="0.2">
      <c r="B821" s="31">
        <v>806</v>
      </c>
      <c r="C821" s="37">
        <v>43201</v>
      </c>
      <c r="D821" s="44">
        <v>31310</v>
      </c>
      <c r="E821" s="11" t="s">
        <v>13</v>
      </c>
      <c r="F821" s="11">
        <v>0</v>
      </c>
      <c r="G821" s="11">
        <v>478040</v>
      </c>
      <c r="H821" s="21">
        <f t="shared" si="12"/>
        <v>515325186.25999987</v>
      </c>
      <c r="J821" s="10">
        <f>VLOOKUP(D821,[1]Sheet1!$A$2:$R$4000,1,FALSE)</f>
        <v>31310</v>
      </c>
      <c r="K821" s="10" t="str">
        <f>VLOOKUP(D821,[1]Sheet1!$A$2:$R$4000,4,FALSE)</f>
        <v>Libramiento 0206-01-01-0010-7313</v>
      </c>
      <c r="L821" s="49" t="str">
        <f>VLOOKUP(D821,[1]Sheet1!$A$2:$S$4000,5,FALSE)</f>
        <v>PAGO A FAVOR DE COOPROHARINA, CEDIDO POR EVIS ALFONSO JIMENEZ RAMIREZ, MEDIANTE ACTO DE ALGUACIL NO. 07/18 Y 29/18 D/F 02/01/2018 Y 08/01/2018. POR SUM. ALIM. ESC. JEE CORRESP. AL MES ENERO 2018, S/FACT.: 00037, CARTA COMPROMISO NO. 05703, 04497, OC 6591.</v>
      </c>
      <c r="M821" s="53">
        <f>VLOOKUP(D821,[1]Sheet1!$A$2:$S$4000,16,FALSE)</f>
        <v>90576</v>
      </c>
    </row>
    <row r="822" spans="2:13" s="10" customFormat="1" ht="49.5" x14ac:dyDescent="0.2">
      <c r="B822" s="31">
        <v>807</v>
      </c>
      <c r="C822" s="37">
        <v>43201</v>
      </c>
      <c r="D822" s="44">
        <v>31309</v>
      </c>
      <c r="E822" s="11" t="s">
        <v>13</v>
      </c>
      <c r="F822" s="11">
        <v>0</v>
      </c>
      <c r="G822" s="11">
        <v>101134.88</v>
      </c>
      <c r="H822" s="21">
        <f t="shared" si="12"/>
        <v>515224051.37999988</v>
      </c>
      <c r="J822" s="10">
        <f>VLOOKUP(D822,[1]Sheet1!$A$2:$R$4000,1,FALSE)</f>
        <v>31309</v>
      </c>
      <c r="K822" s="10" t="str">
        <f>VLOOKUP(D822,[1]Sheet1!$A$2:$R$4000,4,FALSE)</f>
        <v>Libramiento 0206-01-01-0010-7312</v>
      </c>
      <c r="L822" s="49" t="str">
        <f>VLOOKUP(D822,[1]Sheet1!$A$2:$S$4000,5,FALSE)</f>
        <v>PAGO POR SUM. ALIM. ESC. PAE-FRONTERIZO, CORRESP. A LOS MESES DE AGOSTO, SEPT. Y OCT./2017, SEGUN FACTS. NCF: 00028, 00030 Y 00033, NC. 00020, 00022 Y 00024, CONT. 238/2017, OC. 6107. MENOS ANTICIPO</v>
      </c>
      <c r="M822" s="53">
        <f>VLOOKUP(D822,[1]Sheet1!$A$2:$S$4000,16,FALSE)</f>
        <v>101134.88</v>
      </c>
    </row>
    <row r="823" spans="2:13" s="10" customFormat="1" ht="49.5" x14ac:dyDescent="0.2">
      <c r="B823" s="31">
        <v>808</v>
      </c>
      <c r="C823" s="37">
        <v>43201</v>
      </c>
      <c r="D823" s="44">
        <v>31309</v>
      </c>
      <c r="E823" s="11" t="s">
        <v>13</v>
      </c>
      <c r="F823" s="11">
        <v>0</v>
      </c>
      <c r="G823" s="11">
        <v>2093148.26</v>
      </c>
      <c r="H823" s="21">
        <f t="shared" si="12"/>
        <v>513130903.11999989</v>
      </c>
      <c r="J823" s="10">
        <f>VLOOKUP(D823,[1]Sheet1!$A$2:$R$4000,1,FALSE)</f>
        <v>31309</v>
      </c>
      <c r="K823" s="10" t="str">
        <f>VLOOKUP(D823,[1]Sheet1!$A$2:$R$4000,4,FALSE)</f>
        <v>Libramiento 0206-01-01-0010-7312</v>
      </c>
      <c r="L823" s="49" t="str">
        <f>VLOOKUP(D823,[1]Sheet1!$A$2:$S$4000,5,FALSE)</f>
        <v>PAGO POR SUM. ALIM. ESC. PAE-FRONTERIZO, CORRESP. A LOS MESES DE AGOSTO, SEPT. Y OCT./2017, SEGUN FACTS. NCF: 00028, 00030 Y 00033, NC. 00020, 00022 Y 00024, CONT. 238/2017, OC. 6107. MENOS ANTICIPO</v>
      </c>
      <c r="M823" s="53">
        <f>VLOOKUP(D823,[1]Sheet1!$A$2:$S$4000,16,FALSE)</f>
        <v>101134.88</v>
      </c>
    </row>
    <row r="824" spans="2:13" s="10" customFormat="1" ht="49.5" x14ac:dyDescent="0.2">
      <c r="B824" s="31">
        <v>809</v>
      </c>
      <c r="C824" s="37">
        <v>43201</v>
      </c>
      <c r="D824" s="44">
        <v>31308</v>
      </c>
      <c r="E824" s="11" t="s">
        <v>13</v>
      </c>
      <c r="F824" s="11">
        <v>0</v>
      </c>
      <c r="G824" s="11">
        <v>272448.8</v>
      </c>
      <c r="H824" s="21">
        <f t="shared" si="12"/>
        <v>512858454.31999987</v>
      </c>
      <c r="J824" s="10">
        <f>VLOOKUP(D824,[1]Sheet1!$A$2:$R$4000,1,FALSE)</f>
        <v>31308</v>
      </c>
      <c r="K824" s="10" t="str">
        <f>VLOOKUP(D824,[1]Sheet1!$A$2:$R$4000,4,FALSE)</f>
        <v>Libramiento 0206-01-01-0010-7311</v>
      </c>
      <c r="L824" s="49" t="str">
        <f>VLOOKUP(D824,[1]Sheet1!$A$2:$S$4000,5,FALSE)</f>
        <v>PAGO A COOPROHARINA, CEDIDO POR RINELL EMERSON CONCEPCION COMAS CASTELLANOS, S/ACTO NO. 1894 D/F 21/11/17. POR SUM. ALIM. ESC. JEE CORRESP. AL MES DE ENERO 2018, S/FACT: 00059, CARTA COMPR. 08732, 04113, 04118, 08659, 03900, 14313, OC 5868.</v>
      </c>
      <c r="M824" s="53">
        <f>VLOOKUP(D824,[1]Sheet1!$A$2:$S$4000,16,FALSE)</f>
        <v>213220.8</v>
      </c>
    </row>
    <row r="825" spans="2:13" s="10" customFormat="1" ht="49.5" x14ac:dyDescent="0.2">
      <c r="B825" s="31">
        <v>810</v>
      </c>
      <c r="C825" s="37">
        <v>43201</v>
      </c>
      <c r="D825" s="44">
        <v>31308</v>
      </c>
      <c r="E825" s="11" t="s">
        <v>13</v>
      </c>
      <c r="F825" s="11">
        <v>0</v>
      </c>
      <c r="G825" s="11">
        <v>1125332</v>
      </c>
      <c r="H825" s="21">
        <f t="shared" si="12"/>
        <v>511733122.31999987</v>
      </c>
      <c r="J825" s="10">
        <f>VLOOKUP(D825,[1]Sheet1!$A$2:$R$4000,1,FALSE)</f>
        <v>31308</v>
      </c>
      <c r="K825" s="10" t="str">
        <f>VLOOKUP(D825,[1]Sheet1!$A$2:$R$4000,4,FALSE)</f>
        <v>Libramiento 0206-01-01-0010-7311</v>
      </c>
      <c r="L825" s="49" t="str">
        <f>VLOOKUP(D825,[1]Sheet1!$A$2:$S$4000,5,FALSE)</f>
        <v>PAGO A COOPROHARINA, CEDIDO POR RINELL EMERSON CONCEPCION COMAS CASTELLANOS, S/ACTO NO. 1894 D/F 21/11/17. POR SUM. ALIM. ESC. JEE CORRESP. AL MES DE ENERO 2018, S/FACT: 00059, CARTA COMPR. 08732, 04113, 04118, 08659, 03900, 14313, OC 5868.</v>
      </c>
      <c r="M825" s="53">
        <f>VLOOKUP(D825,[1]Sheet1!$A$2:$S$4000,16,FALSE)</f>
        <v>213220.8</v>
      </c>
    </row>
    <row r="826" spans="2:13" s="10" customFormat="1" ht="33" x14ac:dyDescent="0.2">
      <c r="B826" s="31">
        <v>811</v>
      </c>
      <c r="C826" s="37">
        <v>43201</v>
      </c>
      <c r="D826" s="44">
        <v>31319</v>
      </c>
      <c r="E826" s="11" t="s">
        <v>13</v>
      </c>
      <c r="F826" s="11">
        <v>0</v>
      </c>
      <c r="G826" s="11">
        <v>52219.199999999997</v>
      </c>
      <c r="H826" s="21">
        <f t="shared" si="12"/>
        <v>511680903.11999989</v>
      </c>
      <c r="J826" s="10">
        <f>VLOOKUP(D826,[1]Sheet1!$A$2:$R$4000,1,FALSE)</f>
        <v>31319</v>
      </c>
      <c r="K826" s="10" t="str">
        <f>VLOOKUP(D826,[1]Sheet1!$A$2:$R$4000,4,FALSE)</f>
        <v>Libramiento 0206-01-01-0010-7403</v>
      </c>
      <c r="L826" s="49" t="str">
        <f>VLOOKUP(D826,[1]Sheet1!$A$2:$S$4000,5,FALSE)</f>
        <v>PAGO SUM. ALIM. ESC. JEE. CORRESP. AL MES DE DICIEMBRE 2017, SEGUN FACT. NCF.: 00631, CARTA COMPROMISO NO. 00776, O/C 6941.</v>
      </c>
      <c r="M826" s="53">
        <f>VLOOKUP(D826,[1]Sheet1!$A$2:$S$4000,16,FALSE)</f>
        <v>11352</v>
      </c>
    </row>
    <row r="827" spans="2:13" s="10" customFormat="1" ht="33" x14ac:dyDescent="0.2">
      <c r="B827" s="31">
        <v>812</v>
      </c>
      <c r="C827" s="37">
        <v>43201</v>
      </c>
      <c r="D827" s="44">
        <v>31319</v>
      </c>
      <c r="E827" s="11" t="s">
        <v>13</v>
      </c>
      <c r="F827" s="11">
        <v>0</v>
      </c>
      <c r="G827" s="11">
        <v>215688</v>
      </c>
      <c r="H827" s="21">
        <f t="shared" si="12"/>
        <v>511465215.11999989</v>
      </c>
      <c r="J827" s="10">
        <f>VLOOKUP(D827,[1]Sheet1!$A$2:$R$4000,1,FALSE)</f>
        <v>31319</v>
      </c>
      <c r="K827" s="10" t="str">
        <f>VLOOKUP(D827,[1]Sheet1!$A$2:$R$4000,4,FALSE)</f>
        <v>Libramiento 0206-01-01-0010-7403</v>
      </c>
      <c r="L827" s="49" t="str">
        <f>VLOOKUP(D827,[1]Sheet1!$A$2:$S$4000,5,FALSE)</f>
        <v>PAGO SUM. ALIM. ESC. JEE. CORRESP. AL MES DE DICIEMBRE 2017, SEGUN FACT. NCF.: 00631, CARTA COMPROMISO NO. 00776, O/C 6941.</v>
      </c>
      <c r="M827" s="53">
        <f>VLOOKUP(D827,[1]Sheet1!$A$2:$S$4000,16,FALSE)</f>
        <v>11352</v>
      </c>
    </row>
    <row r="828" spans="2:13" s="10" customFormat="1" ht="33" x14ac:dyDescent="0.2">
      <c r="B828" s="31">
        <v>813</v>
      </c>
      <c r="C828" s="37">
        <v>43201</v>
      </c>
      <c r="D828" s="44">
        <v>31333</v>
      </c>
      <c r="E828" s="11" t="s">
        <v>13</v>
      </c>
      <c r="F828" s="11">
        <v>0</v>
      </c>
      <c r="G828" s="11">
        <v>76746.399999999994</v>
      </c>
      <c r="H828" s="21">
        <f t="shared" si="12"/>
        <v>511388468.71999991</v>
      </c>
      <c r="J828" s="10">
        <f>VLOOKUP(D828,[1]Sheet1!$A$2:$R$4000,1,FALSE)</f>
        <v>31333</v>
      </c>
      <c r="K828" s="10" t="str">
        <f>VLOOKUP(D828,[1]Sheet1!$A$2:$R$4000,4,FALSE)</f>
        <v>Libramiento 0206-01-01-0010-7707</v>
      </c>
      <c r="L828" s="49" t="str">
        <f>VLOOKUP(D828,[1]Sheet1!$A$2:$S$4000,5,FALSE)</f>
        <v>PAGO POR SUM. DE ALIM. ESC. JEE. CORRESP. AL MES DE DICIEMBRE 2017, S/FACT. 00225. CARTAS COMPROMISO 14203 Y 06499. OC 7063/7064 .</v>
      </c>
      <c r="M828" s="53">
        <f>VLOOKUP(D828,[1]Sheet1!$A$2:$S$4000,16,FALSE)</f>
        <v>316996</v>
      </c>
    </row>
    <row r="829" spans="2:13" s="10" customFormat="1" ht="33" x14ac:dyDescent="0.2">
      <c r="B829" s="31">
        <v>814</v>
      </c>
      <c r="C829" s="37">
        <v>43201</v>
      </c>
      <c r="D829" s="44">
        <v>31333</v>
      </c>
      <c r="E829" s="11" t="s">
        <v>13</v>
      </c>
      <c r="F829" s="11">
        <v>0</v>
      </c>
      <c r="G829" s="11">
        <v>316996</v>
      </c>
      <c r="H829" s="21">
        <f t="shared" si="12"/>
        <v>511071472.71999991</v>
      </c>
      <c r="J829" s="10">
        <f>VLOOKUP(D829,[1]Sheet1!$A$2:$R$4000,1,FALSE)</f>
        <v>31333</v>
      </c>
      <c r="K829" s="10" t="str">
        <f>VLOOKUP(D829,[1]Sheet1!$A$2:$R$4000,4,FALSE)</f>
        <v>Libramiento 0206-01-01-0010-7707</v>
      </c>
      <c r="L829" s="49" t="str">
        <f>VLOOKUP(D829,[1]Sheet1!$A$2:$S$4000,5,FALSE)</f>
        <v>PAGO POR SUM. DE ALIM. ESC. JEE. CORRESP. AL MES DE DICIEMBRE 2017, S/FACT. 00225. CARTAS COMPROMISO 14203 Y 06499. OC 7063/7064 .</v>
      </c>
      <c r="M829" s="53">
        <f>VLOOKUP(D829,[1]Sheet1!$A$2:$S$4000,16,FALSE)</f>
        <v>316996</v>
      </c>
    </row>
    <row r="830" spans="2:13" s="10" customFormat="1" ht="49.5" x14ac:dyDescent="0.2">
      <c r="B830" s="31">
        <v>815</v>
      </c>
      <c r="C830" s="37">
        <v>43201</v>
      </c>
      <c r="D830" s="44">
        <v>31332</v>
      </c>
      <c r="E830" s="11" t="s">
        <v>13</v>
      </c>
      <c r="F830" s="11">
        <v>0</v>
      </c>
      <c r="G830" s="11">
        <v>256128</v>
      </c>
      <c r="H830" s="21">
        <f t="shared" si="12"/>
        <v>510815344.71999991</v>
      </c>
      <c r="J830" s="10">
        <f>VLOOKUP(D830,[1]Sheet1!$A$2:$R$4000,1,FALSE)</f>
        <v>31332</v>
      </c>
      <c r="K830" s="10" t="str">
        <f>VLOOKUP(D830,[1]Sheet1!$A$2:$R$4000,4,FALSE)</f>
        <v>Libramiento 0206-01-01-0010-7699</v>
      </c>
      <c r="L830" s="49" t="str">
        <f>VLOOKUP(D830,[1]Sheet1!$A$2:$S$4000,5,FALSE)</f>
        <v>PAGO A FAVOR DE PARALLAX FACTORING, CEDIDO POR MAYRA ALTAGRACIA NUÑEZ, MEDIANTE ACTO NO. 1523/18 D/F 21/02/2018. POR SUM. ALIM. ESC. JEE, MES DE ENERO 2018, FACT. NCF.: 00052, CARTAS COMPROMISO NO. 7409,2293,2259,2262,2278,2288,7402,2294,2295,2286,OC. 6071</v>
      </c>
      <c r="M830" s="53">
        <f>VLOOKUP(D830,[1]Sheet1!$A$2:$S$4000,16,FALSE)</f>
        <v>200448</v>
      </c>
    </row>
    <row r="831" spans="2:13" s="10" customFormat="1" ht="49.5" x14ac:dyDescent="0.2">
      <c r="B831" s="31">
        <v>816</v>
      </c>
      <c r="C831" s="37">
        <v>43201</v>
      </c>
      <c r="D831" s="44">
        <v>31332</v>
      </c>
      <c r="E831" s="11" t="s">
        <v>13</v>
      </c>
      <c r="F831" s="11">
        <v>0</v>
      </c>
      <c r="G831" s="11">
        <v>1057920</v>
      </c>
      <c r="H831" s="21">
        <f t="shared" si="12"/>
        <v>509757424.71999991</v>
      </c>
      <c r="J831" s="10">
        <f>VLOOKUP(D831,[1]Sheet1!$A$2:$R$4000,1,FALSE)</f>
        <v>31332</v>
      </c>
      <c r="K831" s="10" t="str">
        <f>VLOOKUP(D831,[1]Sheet1!$A$2:$R$4000,4,FALSE)</f>
        <v>Libramiento 0206-01-01-0010-7699</v>
      </c>
      <c r="L831" s="49" t="str">
        <f>VLOOKUP(D831,[1]Sheet1!$A$2:$S$4000,5,FALSE)</f>
        <v>PAGO A FAVOR DE PARALLAX FACTORING, CEDIDO POR MAYRA ALTAGRACIA NUÑEZ, MEDIANTE ACTO NO. 1523/18 D/F 21/02/2018. POR SUM. ALIM. ESC. JEE, MES DE ENERO 2018, FACT. NCF.: 00052, CARTAS COMPROMISO NO. 7409,2293,2259,2262,2278,2288,7402,2294,2295,2286,OC. 6071</v>
      </c>
      <c r="M831" s="53">
        <f>VLOOKUP(D831,[1]Sheet1!$A$2:$S$4000,16,FALSE)</f>
        <v>200448</v>
      </c>
    </row>
    <row r="832" spans="2:13" s="10" customFormat="1" ht="49.5" x14ac:dyDescent="0.2">
      <c r="B832" s="31">
        <v>817</v>
      </c>
      <c r="C832" s="37">
        <v>43201</v>
      </c>
      <c r="D832" s="44">
        <v>31327</v>
      </c>
      <c r="E832" s="11" t="s">
        <v>13</v>
      </c>
      <c r="F832" s="11">
        <v>0</v>
      </c>
      <c r="G832" s="11">
        <v>93251.199999999997</v>
      </c>
      <c r="H832" s="21">
        <f t="shared" si="12"/>
        <v>509664173.51999992</v>
      </c>
      <c r="J832" s="10">
        <f>VLOOKUP(D832,[1]Sheet1!$A$2:$R$4000,1,FALSE)</f>
        <v>31327</v>
      </c>
      <c r="K832" s="10" t="str">
        <f>VLOOKUP(D832,[1]Sheet1!$A$2:$R$4000,4,FALSE)</f>
        <v>Libramiento 0206-01-01-0010-7587</v>
      </c>
      <c r="L832" s="49" t="str">
        <f>VLOOKUP(D832,[1]Sheet1!$A$2:$S$4000,5,FALSE)</f>
        <v>PAGO A FAVOR DE BANCO AGRICOLA, CEDIDO POR LISSETTE DEL CARMEN ESTRELLA NUÑEZ, MEDIANTE ACTO No. 722 D/F 22/09/2017. POR SUM. ALIM. ESC. JEE. CORRESP. AL MES DE ENERO 2018, SEGUN FACT. NCF.:00370, CARTA COMPROMISO NO. 06583, OC 6719.</v>
      </c>
      <c r="M832" s="53">
        <f>VLOOKUP(D832,[1]Sheet1!$A$2:$S$4000,16,FALSE)</f>
        <v>20272</v>
      </c>
    </row>
    <row r="833" spans="2:13" s="10" customFormat="1" ht="49.5" x14ac:dyDescent="0.2">
      <c r="B833" s="31">
        <v>818</v>
      </c>
      <c r="C833" s="37">
        <v>43201</v>
      </c>
      <c r="D833" s="44">
        <v>31327</v>
      </c>
      <c r="E833" s="11" t="s">
        <v>13</v>
      </c>
      <c r="F833" s="11">
        <v>0</v>
      </c>
      <c r="G833" s="11">
        <v>385168</v>
      </c>
      <c r="H833" s="21">
        <f t="shared" si="12"/>
        <v>509279005.51999992</v>
      </c>
      <c r="J833" s="10">
        <f>VLOOKUP(D833,[1]Sheet1!$A$2:$R$4000,1,FALSE)</f>
        <v>31327</v>
      </c>
      <c r="K833" s="10" t="str">
        <f>VLOOKUP(D833,[1]Sheet1!$A$2:$R$4000,4,FALSE)</f>
        <v>Libramiento 0206-01-01-0010-7587</v>
      </c>
      <c r="L833" s="49" t="str">
        <f>VLOOKUP(D833,[1]Sheet1!$A$2:$S$4000,5,FALSE)</f>
        <v>PAGO A FAVOR DE BANCO AGRICOLA, CEDIDO POR LISSETTE DEL CARMEN ESTRELLA NUÑEZ, MEDIANTE ACTO No. 722 D/F 22/09/2017. POR SUM. ALIM. ESC. JEE. CORRESP. AL MES DE ENERO 2018, SEGUN FACT. NCF.:00370, CARTA COMPROMISO NO. 06583, OC 6719.</v>
      </c>
      <c r="M833" s="53">
        <f>VLOOKUP(D833,[1]Sheet1!$A$2:$S$4000,16,FALSE)</f>
        <v>20272</v>
      </c>
    </row>
    <row r="834" spans="2:13" s="10" customFormat="1" ht="49.5" x14ac:dyDescent="0.2">
      <c r="B834" s="31">
        <v>819</v>
      </c>
      <c r="C834" s="37">
        <v>43201</v>
      </c>
      <c r="D834" s="44">
        <v>31326</v>
      </c>
      <c r="E834" s="11" t="s">
        <v>13</v>
      </c>
      <c r="F834" s="11">
        <v>0</v>
      </c>
      <c r="G834" s="11">
        <v>55788.800000000003</v>
      </c>
      <c r="H834" s="21">
        <f t="shared" si="12"/>
        <v>509223216.71999991</v>
      </c>
      <c r="J834" s="10">
        <f>VLOOKUP(D834,[1]Sheet1!$A$2:$R$4000,1,FALSE)</f>
        <v>31326</v>
      </c>
      <c r="K834" s="10" t="str">
        <f>VLOOKUP(D834,[1]Sheet1!$A$2:$R$4000,4,FALSE)</f>
        <v>Libramiento 0206-01-01-0010-7584</v>
      </c>
      <c r="L834" s="49" t="str">
        <f>VLOOKUP(D834,[1]Sheet1!$A$2:$S$4000,5,FALSE)</f>
        <v>PAGO A FAVOR DE BANCO AGRICOLA, CEDIDO POR FRANCISCA CEDANO GARCIA MEDIANTE ACTO NO.693 D/F 15/09/17, POR SUM. DE ALIM. ESC. JEE. CORRESP. AL MES DE ENERO 2018, S/FACT. 00046. CARTAS COMPROMISO 01348. OC 6031</v>
      </c>
      <c r="M834" s="53">
        <f>VLOOKUP(D834,[1]Sheet1!$A$2:$S$4000,16,FALSE)</f>
        <v>12128</v>
      </c>
    </row>
    <row r="835" spans="2:13" s="10" customFormat="1" ht="49.5" x14ac:dyDescent="0.2">
      <c r="B835" s="31">
        <v>820</v>
      </c>
      <c r="C835" s="37">
        <v>43201</v>
      </c>
      <c r="D835" s="44">
        <v>31326</v>
      </c>
      <c r="E835" s="11" t="s">
        <v>13</v>
      </c>
      <c r="F835" s="11">
        <v>0</v>
      </c>
      <c r="G835" s="11">
        <v>230432</v>
      </c>
      <c r="H835" s="21">
        <f t="shared" si="12"/>
        <v>508992784.71999991</v>
      </c>
      <c r="J835" s="10">
        <f>VLOOKUP(D835,[1]Sheet1!$A$2:$R$4000,1,FALSE)</f>
        <v>31326</v>
      </c>
      <c r="K835" s="10" t="str">
        <f>VLOOKUP(D835,[1]Sheet1!$A$2:$R$4000,4,FALSE)</f>
        <v>Libramiento 0206-01-01-0010-7584</v>
      </c>
      <c r="L835" s="49" t="str">
        <f>VLOOKUP(D835,[1]Sheet1!$A$2:$S$4000,5,FALSE)</f>
        <v>PAGO A FAVOR DE BANCO AGRICOLA, CEDIDO POR FRANCISCA CEDANO GARCIA MEDIANTE ACTO NO.693 D/F 15/09/17, POR SUM. DE ALIM. ESC. JEE. CORRESP. AL MES DE ENERO 2018, S/FACT. 00046. CARTAS COMPROMISO 01348. OC 6031</v>
      </c>
      <c r="M835" s="53">
        <f>VLOOKUP(D835,[1]Sheet1!$A$2:$S$4000,16,FALSE)</f>
        <v>12128</v>
      </c>
    </row>
    <row r="836" spans="2:13" s="10" customFormat="1" ht="33" x14ac:dyDescent="0.2">
      <c r="B836" s="31">
        <v>821</v>
      </c>
      <c r="C836" s="37">
        <v>43201</v>
      </c>
      <c r="D836" s="44">
        <v>31325</v>
      </c>
      <c r="E836" s="11" t="s">
        <v>13</v>
      </c>
      <c r="F836" s="11">
        <v>0</v>
      </c>
      <c r="G836" s="11">
        <v>25322.46</v>
      </c>
      <c r="H836" s="21">
        <f t="shared" si="12"/>
        <v>508967462.25999993</v>
      </c>
      <c r="J836" s="10">
        <f>VLOOKUP(D836,[1]Sheet1!$A$2:$R$4000,1,FALSE)</f>
        <v>31325</v>
      </c>
      <c r="K836" s="10" t="str">
        <f>VLOOKUP(D836,[1]Sheet1!$A$2:$R$4000,4,FALSE)</f>
        <v>Libramiento 0206-01-01-0010-7576</v>
      </c>
      <c r="L836" s="49" t="str">
        <f>VLOOKUP(D836,[1]Sheet1!$A$2:$S$4000,5,FALSE)</f>
        <v>PAGO POR SUM. ALIM. ESC. PAE-FRONTERIZO, CORRESP. AL MES DE AGOSTO Y SEPT./2017, SEGUN FACTS. NCF: 00077 Y 00080, NC. 00051 Y 00052, CONT. 222/2017, OC. 6132. MENOS ANTICIPO.</v>
      </c>
      <c r="M836" s="53">
        <f>VLOOKUP(D836,[1]Sheet1!$A$2:$S$4000,16,FALSE)</f>
        <v>25322.46</v>
      </c>
    </row>
    <row r="837" spans="2:13" s="10" customFormat="1" ht="33" x14ac:dyDescent="0.2">
      <c r="B837" s="31">
        <v>822</v>
      </c>
      <c r="C837" s="37">
        <v>43201</v>
      </c>
      <c r="D837" s="44">
        <v>31325</v>
      </c>
      <c r="E837" s="11" t="s">
        <v>13</v>
      </c>
      <c r="F837" s="11">
        <v>0</v>
      </c>
      <c r="G837" s="11">
        <v>512937.52</v>
      </c>
      <c r="H837" s="21">
        <f t="shared" si="12"/>
        <v>508454524.73999995</v>
      </c>
      <c r="J837" s="10">
        <f>VLOOKUP(D837,[1]Sheet1!$A$2:$R$4000,1,FALSE)</f>
        <v>31325</v>
      </c>
      <c r="K837" s="10" t="str">
        <f>VLOOKUP(D837,[1]Sheet1!$A$2:$R$4000,4,FALSE)</f>
        <v>Libramiento 0206-01-01-0010-7576</v>
      </c>
      <c r="L837" s="49" t="str">
        <f>VLOOKUP(D837,[1]Sheet1!$A$2:$S$4000,5,FALSE)</f>
        <v>PAGO POR SUM. ALIM. ESC. PAE-FRONTERIZO, CORRESP. AL MES DE AGOSTO Y SEPT./2017, SEGUN FACTS. NCF: 00077 Y 00080, NC. 00051 Y 00052, CONT. 222/2017, OC. 6132. MENOS ANTICIPO.</v>
      </c>
      <c r="M837" s="53">
        <f>VLOOKUP(D837,[1]Sheet1!$A$2:$S$4000,16,FALSE)</f>
        <v>25322.46</v>
      </c>
    </row>
    <row r="838" spans="2:13" s="10" customFormat="1" ht="33" x14ac:dyDescent="0.2">
      <c r="B838" s="31">
        <v>823</v>
      </c>
      <c r="C838" s="37">
        <v>43201</v>
      </c>
      <c r="D838" s="44">
        <v>31323</v>
      </c>
      <c r="E838" s="11" t="s">
        <v>13</v>
      </c>
      <c r="F838" s="11">
        <v>0</v>
      </c>
      <c r="G838" s="11">
        <v>138975.20000000001</v>
      </c>
      <c r="H838" s="21">
        <f t="shared" si="12"/>
        <v>508315549.53999996</v>
      </c>
      <c r="J838" s="10">
        <f>VLOOKUP(D838,[1]Sheet1!$A$2:$R$4000,1,FALSE)</f>
        <v>31323</v>
      </c>
      <c r="K838" s="10" t="str">
        <f>VLOOKUP(D838,[1]Sheet1!$A$2:$R$4000,4,FALSE)</f>
        <v>Libramiento 0206-01-01-0010-7446</v>
      </c>
      <c r="L838" s="49" t="str">
        <f>VLOOKUP(D838,[1]Sheet1!$A$2:$S$4000,5,FALSE)</f>
        <v>PAGO SUM. ALIM. ESC. JEE. CORRESP. AL MES DICIEMBRE 2017, S/FACT. NCF: 00061 Y NC. 00007, CARTAS COMPROMISO NOS. 15456 Y 14407, OC. 6681.</v>
      </c>
      <c r="M838" s="53">
        <f>VLOOKUP(D838,[1]Sheet1!$A$2:$S$4000,16,FALSE)</f>
        <v>574028</v>
      </c>
    </row>
    <row r="839" spans="2:13" s="10" customFormat="1" ht="33" x14ac:dyDescent="0.2">
      <c r="B839" s="31">
        <v>824</v>
      </c>
      <c r="C839" s="37">
        <v>43201</v>
      </c>
      <c r="D839" s="44">
        <v>31323</v>
      </c>
      <c r="E839" s="11" t="s">
        <v>13</v>
      </c>
      <c r="F839" s="11">
        <v>0</v>
      </c>
      <c r="G839" s="11">
        <v>574028</v>
      </c>
      <c r="H839" s="21">
        <f t="shared" si="12"/>
        <v>507741521.53999996</v>
      </c>
      <c r="J839" s="10">
        <f>VLOOKUP(D839,[1]Sheet1!$A$2:$R$4000,1,FALSE)</f>
        <v>31323</v>
      </c>
      <c r="K839" s="10" t="str">
        <f>VLOOKUP(D839,[1]Sheet1!$A$2:$R$4000,4,FALSE)</f>
        <v>Libramiento 0206-01-01-0010-7446</v>
      </c>
      <c r="L839" s="49" t="str">
        <f>VLOOKUP(D839,[1]Sheet1!$A$2:$S$4000,5,FALSE)</f>
        <v>PAGO SUM. ALIM. ESC. JEE. CORRESP. AL MES DICIEMBRE 2017, S/FACT. NCF: 00061 Y NC. 00007, CARTAS COMPROMISO NOS. 15456 Y 14407, OC. 6681.</v>
      </c>
      <c r="M839" s="53">
        <f>VLOOKUP(D839,[1]Sheet1!$A$2:$S$4000,16,FALSE)</f>
        <v>574028</v>
      </c>
    </row>
    <row r="840" spans="2:13" s="10" customFormat="1" ht="33" x14ac:dyDescent="0.2">
      <c r="B840" s="31">
        <v>825</v>
      </c>
      <c r="C840" s="37">
        <v>43201</v>
      </c>
      <c r="D840" s="44">
        <v>31322</v>
      </c>
      <c r="E840" s="11" t="s">
        <v>13</v>
      </c>
      <c r="F840" s="11">
        <v>0</v>
      </c>
      <c r="G840" s="11">
        <v>45216</v>
      </c>
      <c r="H840" s="21">
        <f t="shared" si="12"/>
        <v>507696305.53999996</v>
      </c>
      <c r="J840" s="10">
        <f>VLOOKUP(D840,[1]Sheet1!$A$2:$R$4000,1,FALSE)</f>
        <v>31322</v>
      </c>
      <c r="K840" s="10" t="str">
        <f>VLOOKUP(D840,[1]Sheet1!$A$2:$R$4000,4,FALSE)</f>
        <v>Libramiento 0206-01-01-0010-7413</v>
      </c>
      <c r="L840" s="49" t="str">
        <f>VLOOKUP(D840,[1]Sheet1!$A$2:$S$4000,5,FALSE)</f>
        <v>PAGO POR SUM. ALIM. ESC. JEE. CORRESP. A DIC./2017, SEGUN FACT. NCF: 00158, CARTAS COMPROMISO 06460, 00700, 6522, OC. 5595.</v>
      </c>
      <c r="M840" s="53">
        <f>VLOOKUP(D840,[1]Sheet1!$A$2:$S$4000,16,FALSE)</f>
        <v>1021881.6</v>
      </c>
    </row>
    <row r="841" spans="2:13" s="10" customFormat="1" ht="33" x14ac:dyDescent="0.2">
      <c r="B841" s="31">
        <v>826</v>
      </c>
      <c r="C841" s="37">
        <v>43201</v>
      </c>
      <c r="D841" s="44">
        <v>31322</v>
      </c>
      <c r="E841" s="11" t="s">
        <v>13</v>
      </c>
      <c r="F841" s="11">
        <v>0</v>
      </c>
      <c r="G841" s="11">
        <v>1021881.6</v>
      </c>
      <c r="H841" s="21">
        <f t="shared" si="12"/>
        <v>506674423.93999994</v>
      </c>
      <c r="J841" s="10">
        <f>VLOOKUP(D841,[1]Sheet1!$A$2:$R$4000,1,FALSE)</f>
        <v>31322</v>
      </c>
      <c r="K841" s="10" t="str">
        <f>VLOOKUP(D841,[1]Sheet1!$A$2:$R$4000,4,FALSE)</f>
        <v>Libramiento 0206-01-01-0010-7413</v>
      </c>
      <c r="L841" s="49" t="str">
        <f>VLOOKUP(D841,[1]Sheet1!$A$2:$S$4000,5,FALSE)</f>
        <v>PAGO POR SUM. ALIM. ESC. JEE. CORRESP. A DIC./2017, SEGUN FACT. NCF: 00158, CARTAS COMPROMISO 06460, 00700, 6522, OC. 5595.</v>
      </c>
      <c r="M841" s="53">
        <f>VLOOKUP(D841,[1]Sheet1!$A$2:$S$4000,16,FALSE)</f>
        <v>1021881.6</v>
      </c>
    </row>
    <row r="842" spans="2:13" s="10" customFormat="1" ht="33" x14ac:dyDescent="0.2">
      <c r="B842" s="31">
        <v>827</v>
      </c>
      <c r="C842" s="37">
        <v>43201</v>
      </c>
      <c r="D842" s="44">
        <v>31321</v>
      </c>
      <c r="E842" s="11" t="s">
        <v>13</v>
      </c>
      <c r="F842" s="11">
        <v>0</v>
      </c>
      <c r="G842" s="11">
        <v>12960</v>
      </c>
      <c r="H842" s="21">
        <f t="shared" si="12"/>
        <v>506661463.93999994</v>
      </c>
      <c r="J842" s="10">
        <f>VLOOKUP(D842,[1]Sheet1!$A$2:$R$4000,1,FALSE)</f>
        <v>31321</v>
      </c>
      <c r="K842" s="10" t="str">
        <f>VLOOKUP(D842,[1]Sheet1!$A$2:$R$4000,4,FALSE)</f>
        <v>Libramiento 0206-01-01-0010-7409</v>
      </c>
      <c r="L842" s="49" t="str">
        <f>VLOOKUP(D842,[1]Sheet1!$A$2:$S$4000,5,FALSE)</f>
        <v>PAGO SUM. ALIM. ESC. JEE. CORRESP. AL MES OCTUBRE 2017, S/FACT. NCF: 00001 CARTA COMPROMISO NO. 15602, OC. 7129.</v>
      </c>
      <c r="M842" s="53">
        <f>VLOOKUP(D842,[1]Sheet1!$A$2:$S$4000,16,FALSE)</f>
        <v>12960</v>
      </c>
    </row>
    <row r="843" spans="2:13" s="10" customFormat="1" ht="33" x14ac:dyDescent="0.2">
      <c r="B843" s="31">
        <v>828</v>
      </c>
      <c r="C843" s="37">
        <v>43201</v>
      </c>
      <c r="D843" s="44">
        <v>31321</v>
      </c>
      <c r="E843" s="11" t="s">
        <v>13</v>
      </c>
      <c r="F843" s="11">
        <v>0</v>
      </c>
      <c r="G843" s="11">
        <v>292896</v>
      </c>
      <c r="H843" s="21">
        <f t="shared" si="12"/>
        <v>506368567.93999994</v>
      </c>
      <c r="J843" s="10">
        <f>VLOOKUP(D843,[1]Sheet1!$A$2:$R$4000,1,FALSE)</f>
        <v>31321</v>
      </c>
      <c r="K843" s="10" t="str">
        <f>VLOOKUP(D843,[1]Sheet1!$A$2:$R$4000,4,FALSE)</f>
        <v>Libramiento 0206-01-01-0010-7409</v>
      </c>
      <c r="L843" s="49" t="str">
        <f>VLOOKUP(D843,[1]Sheet1!$A$2:$S$4000,5,FALSE)</f>
        <v>PAGO SUM. ALIM. ESC. JEE. CORRESP. AL MES OCTUBRE 2017, S/FACT. NCF: 00001 CARTA COMPROMISO NO. 15602, OC. 7129.</v>
      </c>
      <c r="M843" s="53">
        <f>VLOOKUP(D843,[1]Sheet1!$A$2:$S$4000,16,FALSE)</f>
        <v>12960</v>
      </c>
    </row>
    <row r="844" spans="2:13" s="10" customFormat="1" ht="49.5" x14ac:dyDescent="0.2">
      <c r="B844" s="31">
        <v>829</v>
      </c>
      <c r="C844" s="37">
        <v>43201</v>
      </c>
      <c r="D844" s="44">
        <v>31320</v>
      </c>
      <c r="E844" s="11" t="s">
        <v>13</v>
      </c>
      <c r="F844" s="11">
        <v>0</v>
      </c>
      <c r="G844" s="11">
        <v>484610</v>
      </c>
      <c r="H844" s="21">
        <f t="shared" si="12"/>
        <v>505883957.93999994</v>
      </c>
      <c r="J844" s="10">
        <f>VLOOKUP(D844,[1]Sheet1!$A$2:$R$4000,1,FALSE)</f>
        <v>31320</v>
      </c>
      <c r="K844" s="10" t="str">
        <f>VLOOKUP(D844,[1]Sheet1!$A$2:$R$4000,4,FALSE)</f>
        <v>Libramiento 0206-01-01-0010-7404</v>
      </c>
      <c r="L844" s="49" t="str">
        <f>VLOOKUP(D844,[1]Sheet1!$A$2:$S$4000,5,FALSE)</f>
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</c>
      <c r="M844" s="53">
        <f>VLOOKUP(D844,[1]Sheet1!$A$2:$S$4000,16,FALSE)</f>
        <v>379260</v>
      </c>
    </row>
    <row r="845" spans="2:13" s="10" customFormat="1" ht="49.5" x14ac:dyDescent="0.2">
      <c r="B845" s="31">
        <v>830</v>
      </c>
      <c r="C845" s="37">
        <v>43201</v>
      </c>
      <c r="D845" s="44">
        <v>31320</v>
      </c>
      <c r="E845" s="11" t="s">
        <v>13</v>
      </c>
      <c r="F845" s="11">
        <v>0</v>
      </c>
      <c r="G845" s="11">
        <v>2001650</v>
      </c>
      <c r="H845" s="21">
        <f t="shared" si="12"/>
        <v>503882307.93999994</v>
      </c>
      <c r="J845" s="10">
        <f>VLOOKUP(D845,[1]Sheet1!$A$2:$R$4000,1,FALSE)</f>
        <v>31320</v>
      </c>
      <c r="K845" s="10" t="str">
        <f>VLOOKUP(D845,[1]Sheet1!$A$2:$R$4000,4,FALSE)</f>
        <v>Libramiento 0206-01-01-0010-7404</v>
      </c>
      <c r="L845" s="49" t="str">
        <f>VLOOKUP(D845,[1]Sheet1!$A$2:$S$4000,5,FALSE)</f>
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</c>
      <c r="M845" s="53">
        <f>VLOOKUP(D845,[1]Sheet1!$A$2:$S$4000,16,FALSE)</f>
        <v>379260</v>
      </c>
    </row>
    <row r="846" spans="2:13" s="10" customFormat="1" ht="49.5" x14ac:dyDescent="0.2">
      <c r="B846" s="31">
        <v>831</v>
      </c>
      <c r="C846" s="37">
        <v>43201</v>
      </c>
      <c r="D846" s="44">
        <v>31324</v>
      </c>
      <c r="E846" s="11" t="s">
        <v>13</v>
      </c>
      <c r="F846" s="11">
        <v>0</v>
      </c>
      <c r="G846" s="11">
        <v>59680</v>
      </c>
      <c r="H846" s="21">
        <f t="shared" si="12"/>
        <v>503822627.93999994</v>
      </c>
      <c r="J846" s="10">
        <f>VLOOKUP(D846,[1]Sheet1!$A$2:$R$4000,1,FALSE)</f>
        <v>31324</v>
      </c>
      <c r="K846" s="10" t="str">
        <f>VLOOKUP(D846,[1]Sheet1!$A$2:$R$4000,4,FALSE)</f>
        <v>Libramiento 0206-01-01-0010-7497</v>
      </c>
      <c r="L846" s="49" t="str">
        <f>VLOOKUP(D846,[1]Sheet1!$A$2:$S$4000,5,FALSE)</f>
        <v>PAGO A COOPROHARINA, CEDIDO POR CAFE TROPICAL MAZUR,ACTO DE ALGUACIL No. 10/18 D/F 02/01/18. POR SUM. ALIM. ESC. JEE. MES DE ENERO 2018, S/FT. NCF.:00745, CARTA COMP. NO. 07555,02535,02531, 02526,02528,14345,02753,02777,02530,02529, 02538, OC 6759 Y 5994</v>
      </c>
      <c r="M846" s="53">
        <f>VLOOKUP(D846,[1]Sheet1!$A$2:$S$4000,16,FALSE)</f>
        <v>1348768</v>
      </c>
    </row>
    <row r="847" spans="2:13" s="10" customFormat="1" ht="49.5" x14ac:dyDescent="0.2">
      <c r="B847" s="31">
        <v>832</v>
      </c>
      <c r="C847" s="37">
        <v>43201</v>
      </c>
      <c r="D847" s="44">
        <v>31324</v>
      </c>
      <c r="E847" s="11" t="s">
        <v>13</v>
      </c>
      <c r="F847" s="11">
        <v>0</v>
      </c>
      <c r="G847" s="11">
        <v>1348768</v>
      </c>
      <c r="H847" s="21">
        <f t="shared" si="12"/>
        <v>502473859.93999994</v>
      </c>
      <c r="J847" s="10">
        <f>VLOOKUP(D847,[1]Sheet1!$A$2:$R$4000,1,FALSE)</f>
        <v>31324</v>
      </c>
      <c r="K847" s="10" t="str">
        <f>VLOOKUP(D847,[1]Sheet1!$A$2:$R$4000,4,FALSE)</f>
        <v>Libramiento 0206-01-01-0010-7497</v>
      </c>
      <c r="L847" s="49" t="str">
        <f>VLOOKUP(D847,[1]Sheet1!$A$2:$S$4000,5,FALSE)</f>
        <v>PAGO A COOPROHARINA, CEDIDO POR CAFE TROPICAL MAZUR,ACTO DE ALGUACIL No. 10/18 D/F 02/01/18. POR SUM. ALIM. ESC. JEE. MES DE ENERO 2018, S/FT. NCF.:00745, CARTA COMP. NO. 07555,02535,02531, 02526,02528,14345,02753,02777,02530,02529, 02538, OC 6759 Y 5994</v>
      </c>
      <c r="M847" s="53">
        <f>VLOOKUP(D847,[1]Sheet1!$A$2:$S$4000,16,FALSE)</f>
        <v>1348768</v>
      </c>
    </row>
    <row r="848" spans="2:13" s="10" customFormat="1" ht="49.5" x14ac:dyDescent="0.2">
      <c r="B848" s="31">
        <v>833</v>
      </c>
      <c r="C848" s="37">
        <v>43201</v>
      </c>
      <c r="D848" s="44">
        <v>31517</v>
      </c>
      <c r="E848" s="11" t="s">
        <v>13</v>
      </c>
      <c r="F848" s="11">
        <v>0</v>
      </c>
      <c r="G848" s="11">
        <v>28848</v>
      </c>
      <c r="H848" s="21">
        <f t="shared" si="12"/>
        <v>502445011.93999994</v>
      </c>
      <c r="J848" s="10">
        <f>VLOOKUP(D848,[1]Sheet1!$A$2:$R$4000,1,FALSE)</f>
        <v>31517</v>
      </c>
      <c r="K848" s="10" t="str">
        <f>VLOOKUP(D848,[1]Sheet1!$A$2:$R$4000,4,FALSE)</f>
        <v>Libramiento 0206-01-01-0010-6597</v>
      </c>
      <c r="L848" s="49" t="str">
        <f>VLOOKUP(D848,[1]Sheet1!$A$2:$S$4000,5,FALSE)</f>
        <v>PAGO AL BCO. AGRIC, CEDIDO POR COCINA DE ABASTO DE ALIMENTOS EL MELLERO &amp; MAS SRL S/ACTO No.1101/17 D/F 13/12/17, POR SUM. ALIM. ESC. JEE. MES DE DIC/2017, S/FT.NCF.:00038, CARTA COMP.NO. 01590, 01588, 01578, 01603, 06886, 01589, OC 6230.</v>
      </c>
      <c r="M848" s="53">
        <f>VLOOKUP(D848,[1]Sheet1!$A$2:$S$4000,16,FALSE)</f>
        <v>651964.80000000005</v>
      </c>
    </row>
    <row r="849" spans="2:13" s="10" customFormat="1" ht="49.5" x14ac:dyDescent="0.2">
      <c r="B849" s="31">
        <v>834</v>
      </c>
      <c r="C849" s="37">
        <v>43201</v>
      </c>
      <c r="D849" s="44">
        <v>31517</v>
      </c>
      <c r="E849" s="11" t="s">
        <v>13</v>
      </c>
      <c r="F849" s="11">
        <v>0</v>
      </c>
      <c r="G849" s="11">
        <v>651964.80000000005</v>
      </c>
      <c r="H849" s="21">
        <f t="shared" si="12"/>
        <v>501793047.13999993</v>
      </c>
      <c r="J849" s="10">
        <f>VLOOKUP(D849,[1]Sheet1!$A$2:$R$4000,1,FALSE)</f>
        <v>31517</v>
      </c>
      <c r="K849" s="10" t="str">
        <f>VLOOKUP(D849,[1]Sheet1!$A$2:$R$4000,4,FALSE)</f>
        <v>Libramiento 0206-01-01-0010-6597</v>
      </c>
      <c r="L849" s="49" t="str">
        <f>VLOOKUP(D849,[1]Sheet1!$A$2:$S$4000,5,FALSE)</f>
        <v>PAGO AL BCO. AGRIC, CEDIDO POR COCINA DE ABASTO DE ALIMENTOS EL MELLERO &amp; MAS SRL S/ACTO No.1101/17 D/F 13/12/17, POR SUM. ALIM. ESC. JEE. MES DE DIC/2017, S/FT.NCF.:00038, CARTA COMP.NO. 01590, 01588, 01578, 01603, 06886, 01589, OC 6230.</v>
      </c>
      <c r="M849" s="53">
        <f>VLOOKUP(D849,[1]Sheet1!$A$2:$S$4000,16,FALSE)</f>
        <v>651964.80000000005</v>
      </c>
    </row>
    <row r="850" spans="2:13" s="10" customFormat="1" ht="49.5" x14ac:dyDescent="0.2">
      <c r="B850" s="31">
        <v>835</v>
      </c>
      <c r="C850" s="37">
        <v>43201</v>
      </c>
      <c r="D850" s="44">
        <v>31524</v>
      </c>
      <c r="E850" s="11" t="s">
        <v>13</v>
      </c>
      <c r="F850" s="11">
        <v>0</v>
      </c>
      <c r="G850" s="11">
        <v>42200</v>
      </c>
      <c r="H850" s="21">
        <f t="shared" si="12"/>
        <v>501750847.13999993</v>
      </c>
      <c r="J850" s="10">
        <f>VLOOKUP(D850,[1]Sheet1!$A$2:$R$4000,1,FALSE)</f>
        <v>31524</v>
      </c>
      <c r="K850" s="10" t="str">
        <f>VLOOKUP(D850,[1]Sheet1!$A$2:$R$4000,4,FALSE)</f>
        <v>Libramiento 0206-01-01-0010-6774</v>
      </c>
      <c r="L850" s="49" t="str">
        <f>VLOOKUP(D850,[1]Sheet1!$A$2:$S$4000,5,FALSE)</f>
        <v>PAGO A FAVOR DE PARALLAX FACTORING SA, CEDIDO POR D P SERVICIOS MULTIPLES SRL MEDIANTE ACTO DE ALGUACIL NO.8453 D/F 01/12/17, POR SUM. DE ALIM. ESC. JEE, CORRESP. AL MES DE OCTUBRE/2017, SEGUN FACT. NCF: 00279, CARTA COMPROMISO No. 07987, OC 6702.</v>
      </c>
      <c r="M850" s="53">
        <f>VLOOKUP(D850,[1]Sheet1!$A$2:$S$4000,16,FALSE)</f>
        <v>42200</v>
      </c>
    </row>
    <row r="851" spans="2:13" s="10" customFormat="1" ht="49.5" x14ac:dyDescent="0.2">
      <c r="B851" s="31">
        <v>836</v>
      </c>
      <c r="C851" s="37">
        <v>43201</v>
      </c>
      <c r="D851" s="44">
        <v>31524</v>
      </c>
      <c r="E851" s="11" t="s">
        <v>13</v>
      </c>
      <c r="F851" s="11">
        <v>0</v>
      </c>
      <c r="G851" s="11">
        <v>953720</v>
      </c>
      <c r="H851" s="21">
        <f t="shared" ref="H851:H914" si="13">+H850+F851-G851</f>
        <v>500797127.13999993</v>
      </c>
      <c r="J851" s="10">
        <f>VLOOKUP(D851,[1]Sheet1!$A$2:$R$4000,1,FALSE)</f>
        <v>31524</v>
      </c>
      <c r="K851" s="10" t="str">
        <f>VLOOKUP(D851,[1]Sheet1!$A$2:$R$4000,4,FALSE)</f>
        <v>Libramiento 0206-01-01-0010-6774</v>
      </c>
      <c r="L851" s="49" t="str">
        <f>VLOOKUP(D851,[1]Sheet1!$A$2:$S$4000,5,FALSE)</f>
        <v>PAGO A FAVOR DE PARALLAX FACTORING SA, CEDIDO POR D P SERVICIOS MULTIPLES SRL MEDIANTE ACTO DE ALGUACIL NO.8453 D/F 01/12/17, POR SUM. DE ALIM. ESC. JEE, CORRESP. AL MES DE OCTUBRE/2017, SEGUN FACT. NCF: 00279, CARTA COMPROMISO No. 07987, OC 6702.</v>
      </c>
      <c r="M851" s="53">
        <f>VLOOKUP(D851,[1]Sheet1!$A$2:$S$4000,16,FALSE)</f>
        <v>42200</v>
      </c>
    </row>
    <row r="852" spans="2:13" s="10" customFormat="1" ht="49.5" x14ac:dyDescent="0.2">
      <c r="B852" s="31">
        <v>837</v>
      </c>
      <c r="C852" s="37">
        <v>43201</v>
      </c>
      <c r="D852" s="44">
        <v>31520</v>
      </c>
      <c r="E852" s="11" t="s">
        <v>13</v>
      </c>
      <c r="F852" s="11">
        <v>0</v>
      </c>
      <c r="G852" s="11">
        <v>352682</v>
      </c>
      <c r="H852" s="21">
        <f t="shared" si="13"/>
        <v>500444445.13999993</v>
      </c>
      <c r="J852" s="10">
        <f>VLOOKUP(D852,[1]Sheet1!$A$2:$R$4000,1,FALSE)</f>
        <v>31520</v>
      </c>
      <c r="K852" s="10" t="str">
        <f>VLOOKUP(D852,[1]Sheet1!$A$2:$R$4000,4,FALSE)</f>
        <v>Libramiento 0206-01-01-0010-6749</v>
      </c>
      <c r="L852" s="49" t="str">
        <f>VLOOKUP(D852,[1]Sheet1!$A$2:$S$4000,5,FALSE)</f>
        <v>PAGO A BCO AGRICOLA, CEDIDO POR FAUSTO FRANCISCO FELIZ FELIZ, S/ACTO No. 707 D/F 08/11/17, ALIM. ESC. JEE., MESES DE AGOSTO, SEPT. Y OCT./17, S/FTS.: 01871, 01872 Y 01873 N/C 00001, 00002 Y 00003, CARTAS COMPR. NO. 10465 Y 14388, O/C 6261.</v>
      </c>
      <c r="M852" s="53">
        <f>VLOOKUP(D852,[1]Sheet1!$A$2:$S$4000,16,FALSE)</f>
        <v>1456730</v>
      </c>
    </row>
    <row r="853" spans="2:13" s="10" customFormat="1" ht="49.5" x14ac:dyDescent="0.2">
      <c r="B853" s="31">
        <v>838</v>
      </c>
      <c r="C853" s="37">
        <v>43201</v>
      </c>
      <c r="D853" s="44">
        <v>31520</v>
      </c>
      <c r="E853" s="11" t="s">
        <v>13</v>
      </c>
      <c r="F853" s="11">
        <v>0</v>
      </c>
      <c r="G853" s="11">
        <v>1456730</v>
      </c>
      <c r="H853" s="21">
        <f t="shared" si="13"/>
        <v>498987715.13999993</v>
      </c>
      <c r="J853" s="10">
        <f>VLOOKUP(D853,[1]Sheet1!$A$2:$R$4000,1,FALSE)</f>
        <v>31520</v>
      </c>
      <c r="K853" s="10" t="str">
        <f>VLOOKUP(D853,[1]Sheet1!$A$2:$R$4000,4,FALSE)</f>
        <v>Libramiento 0206-01-01-0010-6749</v>
      </c>
      <c r="L853" s="49" t="str">
        <f>VLOOKUP(D853,[1]Sheet1!$A$2:$S$4000,5,FALSE)</f>
        <v>PAGO A BCO AGRICOLA, CEDIDO POR FAUSTO FRANCISCO FELIZ FELIZ, S/ACTO No. 707 D/F 08/11/17, ALIM. ESC. JEE., MESES DE AGOSTO, SEPT. Y OCT./17, S/FTS.: 01871, 01872 Y 01873 N/C 00001, 00002 Y 00003, CARTAS COMPR. NO. 10465 Y 14388, O/C 6261.</v>
      </c>
      <c r="M853" s="53">
        <f>VLOOKUP(D853,[1]Sheet1!$A$2:$S$4000,16,FALSE)</f>
        <v>1456730</v>
      </c>
    </row>
    <row r="854" spans="2:13" s="10" customFormat="1" ht="33" x14ac:dyDescent="0.2">
      <c r="B854" s="31">
        <v>839</v>
      </c>
      <c r="C854" s="37">
        <v>43201</v>
      </c>
      <c r="D854" s="44">
        <v>31551</v>
      </c>
      <c r="E854" s="11" t="s">
        <v>13</v>
      </c>
      <c r="F854" s="11">
        <v>0</v>
      </c>
      <c r="G854" s="11">
        <v>101568</v>
      </c>
      <c r="H854" s="21">
        <f t="shared" si="13"/>
        <v>498886147.13999993</v>
      </c>
      <c r="J854" s="10">
        <f>VLOOKUP(D854,[1]Sheet1!$A$2:$R$4000,1,FALSE)</f>
        <v>31551</v>
      </c>
      <c r="K854" s="10" t="str">
        <f>VLOOKUP(D854,[1]Sheet1!$A$2:$R$4000,4,FALSE)</f>
        <v>Libramiento 0206-01-01-0010-7116</v>
      </c>
      <c r="L854" s="49" t="str">
        <f>VLOOKUP(D854,[1]Sheet1!$A$2:$S$4000,5,FALSE)</f>
        <v>PAGO SUM. ALIM. ESC. JEE. CORRESP. AL MES DIC. 2017, SEGUN FACT. NCF.: 00084, CARTA COMPROMISO NO. 01829, 01877, 01858, OC 5827.</v>
      </c>
      <c r="M854" s="53">
        <f>VLOOKUP(D854,[1]Sheet1!$A$2:$S$4000,16,FALSE)</f>
        <v>419520</v>
      </c>
    </row>
    <row r="855" spans="2:13" s="10" customFormat="1" ht="33" x14ac:dyDescent="0.2">
      <c r="B855" s="31">
        <v>840</v>
      </c>
      <c r="C855" s="37">
        <v>43201</v>
      </c>
      <c r="D855" s="44">
        <v>31551</v>
      </c>
      <c r="E855" s="11" t="s">
        <v>13</v>
      </c>
      <c r="F855" s="11">
        <v>0</v>
      </c>
      <c r="G855" s="11">
        <v>419520</v>
      </c>
      <c r="H855" s="21">
        <f t="shared" si="13"/>
        <v>498466627.13999993</v>
      </c>
      <c r="J855" s="10">
        <f>VLOOKUP(D855,[1]Sheet1!$A$2:$R$4000,1,FALSE)</f>
        <v>31551</v>
      </c>
      <c r="K855" s="10" t="str">
        <f>VLOOKUP(D855,[1]Sheet1!$A$2:$R$4000,4,FALSE)</f>
        <v>Libramiento 0206-01-01-0010-7116</v>
      </c>
      <c r="L855" s="49" t="str">
        <f>VLOOKUP(D855,[1]Sheet1!$A$2:$S$4000,5,FALSE)</f>
        <v>PAGO SUM. ALIM. ESC. JEE. CORRESP. AL MES DIC. 2017, SEGUN FACT. NCF.: 00084, CARTA COMPROMISO NO. 01829, 01877, 01858, OC 5827.</v>
      </c>
      <c r="M855" s="53">
        <f>VLOOKUP(D855,[1]Sheet1!$A$2:$S$4000,16,FALSE)</f>
        <v>419520</v>
      </c>
    </row>
    <row r="856" spans="2:13" s="10" customFormat="1" ht="49.5" x14ac:dyDescent="0.2">
      <c r="B856" s="31">
        <v>841</v>
      </c>
      <c r="C856" s="37">
        <v>43201</v>
      </c>
      <c r="D856" s="44">
        <v>31549</v>
      </c>
      <c r="E856" s="11" t="s">
        <v>13</v>
      </c>
      <c r="F856" s="11">
        <v>0</v>
      </c>
      <c r="G856" s="11">
        <v>60258</v>
      </c>
      <c r="H856" s="21">
        <f t="shared" si="13"/>
        <v>498406369.13999993</v>
      </c>
      <c r="J856" s="10">
        <f>VLOOKUP(D856,[1]Sheet1!$A$2:$R$4000,1,FALSE)</f>
        <v>31549</v>
      </c>
      <c r="K856" s="10" t="str">
        <f>VLOOKUP(D856,[1]Sheet1!$A$2:$R$4000,4,FALSE)</f>
        <v>Libramiento 0206-01-01-0010-7107</v>
      </c>
      <c r="L856" s="49" t="str">
        <f>VLOOKUP(D856,[1]Sheet1!$A$2:$S$4000,5,FALSE)</f>
        <v>PAGO A FAVOR DE BANCO AGRICOLA, CEDIDO POR AQUINO PAULINO SERVICIOS, SRL, MEDIANTE ACTO NO.1804/17 D/F 13/11/17. SUM. ALIM. JEE, MES DIC.2017, FACT. 00025.CARTAS COMPR. NO. 07927, 14522,3092,7929,3073,3093,14484,14443,7888,3008,3085,15118,OC.5651,7132,6795</v>
      </c>
      <c r="M856" s="53">
        <f>VLOOKUP(D856,[1]Sheet1!$A$2:$S$4000,16,FALSE)</f>
        <v>1361830.8</v>
      </c>
    </row>
    <row r="857" spans="2:13" s="10" customFormat="1" ht="49.5" x14ac:dyDescent="0.2">
      <c r="B857" s="31">
        <v>842</v>
      </c>
      <c r="C857" s="37">
        <v>43201</v>
      </c>
      <c r="D857" s="44">
        <v>31549</v>
      </c>
      <c r="E857" s="11" t="s">
        <v>13</v>
      </c>
      <c r="F857" s="11">
        <v>0</v>
      </c>
      <c r="G857" s="11">
        <v>1361830.8</v>
      </c>
      <c r="H857" s="21">
        <f t="shared" si="13"/>
        <v>497044538.33999991</v>
      </c>
      <c r="J857" s="10">
        <f>VLOOKUP(D857,[1]Sheet1!$A$2:$R$4000,1,FALSE)</f>
        <v>31549</v>
      </c>
      <c r="K857" s="10" t="str">
        <f>VLOOKUP(D857,[1]Sheet1!$A$2:$R$4000,4,FALSE)</f>
        <v>Libramiento 0206-01-01-0010-7107</v>
      </c>
      <c r="L857" s="49" t="str">
        <f>VLOOKUP(D857,[1]Sheet1!$A$2:$S$4000,5,FALSE)</f>
        <v>PAGO A FAVOR DE BANCO AGRICOLA, CEDIDO POR AQUINO PAULINO SERVICIOS, SRL, MEDIANTE ACTO NO.1804/17 D/F 13/11/17. SUM. ALIM. JEE, MES DIC.2017, FACT. 00025.CARTAS COMPR. NO. 07927, 14522,3092,7929,3073,3093,14484,14443,7888,3008,3085,15118,OC.5651,7132,6795</v>
      </c>
      <c r="M857" s="53">
        <f>VLOOKUP(D857,[1]Sheet1!$A$2:$S$4000,16,FALSE)</f>
        <v>1361830.8</v>
      </c>
    </row>
    <row r="858" spans="2:13" s="10" customFormat="1" ht="33" x14ac:dyDescent="0.2">
      <c r="B858" s="31">
        <v>843</v>
      </c>
      <c r="C858" s="37">
        <v>43201</v>
      </c>
      <c r="D858" s="44">
        <v>31529</v>
      </c>
      <c r="E858" s="11" t="s">
        <v>13</v>
      </c>
      <c r="F858" s="11">
        <v>0</v>
      </c>
      <c r="G858" s="11">
        <v>14325.45</v>
      </c>
      <c r="H858" s="21">
        <f t="shared" si="13"/>
        <v>497030212.88999993</v>
      </c>
      <c r="J858" s="10">
        <f>VLOOKUP(D858,[1]Sheet1!$A$2:$R$4000,1,FALSE)</f>
        <v>31529</v>
      </c>
      <c r="K858" s="10" t="str">
        <f>VLOOKUP(D858,[1]Sheet1!$A$2:$R$4000,4,FALSE)</f>
        <v>Libramiento 0206-01-01-0010-6877</v>
      </c>
      <c r="L858" s="49" t="str">
        <f>VLOOKUP(D858,[1]Sheet1!$A$2:$S$4000,5,FALSE)</f>
        <v>PRIMER PAGO DEL 20% DE ANTICIPO AL CONT. NO. 283/2017, DEL PAE-REAL PERIODO ESCOLAR 2017-2018, SEGUN OC. 6294, FACT. NCF: 00208,</v>
      </c>
      <c r="M858" s="53">
        <f>VLOOKUP(D858,[1]Sheet1!$A$2:$S$4000,16,FALSE)</f>
        <v>14325.45</v>
      </c>
    </row>
    <row r="859" spans="2:13" s="10" customFormat="1" ht="33" x14ac:dyDescent="0.2">
      <c r="B859" s="31">
        <v>844</v>
      </c>
      <c r="C859" s="37">
        <v>43201</v>
      </c>
      <c r="D859" s="44">
        <v>31529</v>
      </c>
      <c r="E859" s="11" t="s">
        <v>13</v>
      </c>
      <c r="F859" s="11">
        <v>0</v>
      </c>
      <c r="G859" s="11">
        <v>287371.59000000003</v>
      </c>
      <c r="H859" s="21">
        <f t="shared" si="13"/>
        <v>496742841.29999995</v>
      </c>
      <c r="J859" s="10">
        <f>VLOOKUP(D859,[1]Sheet1!$A$2:$R$4000,1,FALSE)</f>
        <v>31529</v>
      </c>
      <c r="K859" s="10" t="str">
        <f>VLOOKUP(D859,[1]Sheet1!$A$2:$R$4000,4,FALSE)</f>
        <v>Libramiento 0206-01-01-0010-6877</v>
      </c>
      <c r="L859" s="49" t="str">
        <f>VLOOKUP(D859,[1]Sheet1!$A$2:$S$4000,5,FALSE)</f>
        <v>PRIMER PAGO DEL 20% DE ANTICIPO AL CONT. NO. 283/2017, DEL PAE-REAL PERIODO ESCOLAR 2017-2018, SEGUN OC. 6294, FACT. NCF: 00208,</v>
      </c>
      <c r="M859" s="53">
        <f>VLOOKUP(D859,[1]Sheet1!$A$2:$S$4000,16,FALSE)</f>
        <v>14325.45</v>
      </c>
    </row>
    <row r="860" spans="2:13" s="10" customFormat="1" ht="33" x14ac:dyDescent="0.2">
      <c r="B860" s="31">
        <v>845</v>
      </c>
      <c r="C860" s="37">
        <v>43201</v>
      </c>
      <c r="D860" s="44">
        <v>31550</v>
      </c>
      <c r="E860" s="11" t="s">
        <v>13</v>
      </c>
      <c r="F860" s="11">
        <v>0</v>
      </c>
      <c r="G860" s="11">
        <v>67748.800000000003</v>
      </c>
      <c r="H860" s="21">
        <f t="shared" si="13"/>
        <v>496675092.49999994</v>
      </c>
      <c r="J860" s="10">
        <f>VLOOKUP(D860,[1]Sheet1!$A$2:$R$4000,1,FALSE)</f>
        <v>31550</v>
      </c>
      <c r="K860" s="10" t="str">
        <f>VLOOKUP(D860,[1]Sheet1!$A$2:$R$4000,4,FALSE)</f>
        <v>Libramiento 0206-01-01-0010-7114</v>
      </c>
      <c r="L860" s="49" t="str">
        <f>VLOOKUP(D860,[1]Sheet1!$A$2:$S$4000,5,FALSE)</f>
        <v>PAGO SUM. ALIM. ESC. PROG. JEE. CORRESP. AL MES DICIEMBRE 2017, S/FACT. NCF: 00114 CARTA COMPROMISO NOS. 00149 Y 00146, OC. 6115.</v>
      </c>
      <c r="M860" s="53">
        <f>VLOOKUP(D860,[1]Sheet1!$A$2:$S$4000,16,FALSE)</f>
        <v>14728</v>
      </c>
    </row>
    <row r="861" spans="2:13" s="10" customFormat="1" ht="33" x14ac:dyDescent="0.2">
      <c r="B861" s="31">
        <v>846</v>
      </c>
      <c r="C861" s="37">
        <v>43201</v>
      </c>
      <c r="D861" s="44">
        <v>31550</v>
      </c>
      <c r="E861" s="11" t="s">
        <v>13</v>
      </c>
      <c r="F861" s="11">
        <v>0</v>
      </c>
      <c r="G861" s="11">
        <v>279832</v>
      </c>
      <c r="H861" s="21">
        <f t="shared" si="13"/>
        <v>496395260.49999994</v>
      </c>
      <c r="J861" s="10">
        <f>VLOOKUP(D861,[1]Sheet1!$A$2:$R$4000,1,FALSE)</f>
        <v>31550</v>
      </c>
      <c r="K861" s="10" t="str">
        <f>VLOOKUP(D861,[1]Sheet1!$A$2:$R$4000,4,FALSE)</f>
        <v>Libramiento 0206-01-01-0010-7114</v>
      </c>
      <c r="L861" s="49" t="str">
        <f>VLOOKUP(D861,[1]Sheet1!$A$2:$S$4000,5,FALSE)</f>
        <v>PAGO SUM. ALIM. ESC. PROG. JEE. CORRESP. AL MES DICIEMBRE 2017, S/FACT. NCF: 00114 CARTA COMPROMISO NOS. 00149 Y 00146, OC. 6115.</v>
      </c>
      <c r="M861" s="53">
        <f>VLOOKUP(D861,[1]Sheet1!$A$2:$S$4000,16,FALSE)</f>
        <v>14728</v>
      </c>
    </row>
    <row r="862" spans="2:13" s="10" customFormat="1" ht="33" x14ac:dyDescent="0.2">
      <c r="B862" s="31">
        <v>847</v>
      </c>
      <c r="C862" s="37">
        <v>43201</v>
      </c>
      <c r="D862" s="44">
        <v>31592</v>
      </c>
      <c r="E862" s="11" t="s">
        <v>13</v>
      </c>
      <c r="F862" s="11">
        <v>0</v>
      </c>
      <c r="G862" s="11">
        <v>36850.800000000003</v>
      </c>
      <c r="H862" s="21">
        <f t="shared" si="13"/>
        <v>496358409.69999993</v>
      </c>
      <c r="J862" s="10">
        <f>VLOOKUP(D862,[1]Sheet1!$A$2:$R$4000,1,FALSE)</f>
        <v>31592</v>
      </c>
      <c r="K862" s="10" t="str">
        <f>VLOOKUP(D862,[1]Sheet1!$A$2:$R$4000,4,FALSE)</f>
        <v>Libramiento 0206-01-01-0010-7243</v>
      </c>
      <c r="L862" s="49" t="str">
        <f>VLOOKUP(D862,[1]Sheet1!$A$2:$S$4000,5,FALSE)</f>
        <v>PAGO POR SUM. DE ALIM. ESC. PAE-FRONTERIZO, CORRESP. AL MES DE NOVIEMBRE 2017, S/FACT. 01189 Y NC 00020. CONTRATO NO.215/17, OC 6061. MENOS ANTICIPO.</v>
      </c>
      <c r="M862" s="53">
        <f>VLOOKUP(D862,[1]Sheet1!$A$2:$S$4000,16,FALSE)</f>
        <v>36850.800000000003</v>
      </c>
    </row>
    <row r="863" spans="2:13" s="10" customFormat="1" ht="33" x14ac:dyDescent="0.2">
      <c r="B863" s="31">
        <v>848</v>
      </c>
      <c r="C863" s="37">
        <v>43201</v>
      </c>
      <c r="D863" s="44">
        <v>31592</v>
      </c>
      <c r="E863" s="11" t="s">
        <v>13</v>
      </c>
      <c r="F863" s="11">
        <v>0</v>
      </c>
      <c r="G863" s="11">
        <v>775052.16</v>
      </c>
      <c r="H863" s="21">
        <f t="shared" si="13"/>
        <v>495583357.5399999</v>
      </c>
      <c r="J863" s="10">
        <f>VLOOKUP(D863,[1]Sheet1!$A$2:$R$4000,1,FALSE)</f>
        <v>31592</v>
      </c>
      <c r="K863" s="10" t="str">
        <f>VLOOKUP(D863,[1]Sheet1!$A$2:$R$4000,4,FALSE)</f>
        <v>Libramiento 0206-01-01-0010-7243</v>
      </c>
      <c r="L863" s="49" t="str">
        <f>VLOOKUP(D863,[1]Sheet1!$A$2:$S$4000,5,FALSE)</f>
        <v>PAGO POR SUM. DE ALIM. ESC. PAE-FRONTERIZO, CORRESP. AL MES DE NOVIEMBRE 2017, S/FACT. 01189 Y NC 00020. CONTRATO NO.215/17, OC 6061. MENOS ANTICIPO.</v>
      </c>
      <c r="M863" s="53">
        <f>VLOOKUP(D863,[1]Sheet1!$A$2:$S$4000,16,FALSE)</f>
        <v>36850.800000000003</v>
      </c>
    </row>
    <row r="864" spans="2:13" s="10" customFormat="1" ht="49.5" x14ac:dyDescent="0.2">
      <c r="B864" s="31">
        <v>849</v>
      </c>
      <c r="C864" s="37">
        <v>43201</v>
      </c>
      <c r="D864" s="44">
        <v>31584</v>
      </c>
      <c r="E864" s="11" t="s">
        <v>13</v>
      </c>
      <c r="F864" s="11">
        <v>0</v>
      </c>
      <c r="G864" s="11">
        <v>38082.199999999997</v>
      </c>
      <c r="H864" s="21">
        <f t="shared" si="13"/>
        <v>495545275.33999991</v>
      </c>
      <c r="J864" s="10">
        <f>VLOOKUP(D864,[1]Sheet1!$A$2:$R$4000,1,FALSE)</f>
        <v>31584</v>
      </c>
      <c r="K864" s="10" t="str">
        <f>VLOOKUP(D864,[1]Sheet1!$A$2:$R$4000,4,FALSE)</f>
        <v>Libramiento 0206-01-01-0010-7216</v>
      </c>
      <c r="L864" s="49" t="str">
        <f>VLOOKUP(D864,[1]Sheet1!$A$2:$S$4000,5,FALSE)</f>
        <v>2DO. Y ULTIMO PAGO EQUIVALENTE AL CONT. NO. 91/2017 POR LA ADQUISICION DE 215 ZAPATOS ESCOLARES, DE LA TALLA DEL 27 AL 33 Y 1,699 DE LA TALLA 34 AL 42 S/FACT. NCF: 00018,NC 00002,OC. 5401 MENOS SALDO ANTICIPO</v>
      </c>
      <c r="M864" s="53">
        <f>VLOOKUP(D864,[1]Sheet1!$A$2:$S$4000,16,FALSE)</f>
        <v>860657.72</v>
      </c>
    </row>
    <row r="865" spans="2:13" s="10" customFormat="1" ht="49.5" x14ac:dyDescent="0.2">
      <c r="B865" s="31">
        <v>850</v>
      </c>
      <c r="C865" s="37">
        <v>43201</v>
      </c>
      <c r="D865" s="44">
        <v>31584</v>
      </c>
      <c r="E865" s="11" t="s">
        <v>13</v>
      </c>
      <c r="F865" s="11">
        <v>0</v>
      </c>
      <c r="G865" s="11">
        <v>860657.72</v>
      </c>
      <c r="H865" s="21">
        <f t="shared" si="13"/>
        <v>494684617.61999989</v>
      </c>
      <c r="J865" s="10">
        <f>VLOOKUP(D865,[1]Sheet1!$A$2:$R$4000,1,FALSE)</f>
        <v>31584</v>
      </c>
      <c r="K865" s="10" t="str">
        <f>VLOOKUP(D865,[1]Sheet1!$A$2:$R$4000,4,FALSE)</f>
        <v>Libramiento 0206-01-01-0010-7216</v>
      </c>
      <c r="L865" s="49" t="str">
        <f>VLOOKUP(D865,[1]Sheet1!$A$2:$S$4000,5,FALSE)</f>
        <v>2DO. Y ULTIMO PAGO EQUIVALENTE AL CONT. NO. 91/2017 POR LA ADQUISICION DE 215 ZAPATOS ESCOLARES, DE LA TALLA DEL 27 AL 33 Y 1,699 DE LA TALLA 34 AL 42 S/FACT. NCF: 00018,NC 00002,OC. 5401 MENOS SALDO ANTICIPO</v>
      </c>
      <c r="M865" s="53">
        <f>VLOOKUP(D865,[1]Sheet1!$A$2:$S$4000,16,FALSE)</f>
        <v>860657.72</v>
      </c>
    </row>
    <row r="866" spans="2:13" s="10" customFormat="1" ht="49.5" x14ac:dyDescent="0.2">
      <c r="B866" s="31">
        <v>851</v>
      </c>
      <c r="C866" s="37">
        <v>43201</v>
      </c>
      <c r="D866" s="44">
        <v>31594</v>
      </c>
      <c r="E866" s="11" t="s">
        <v>13</v>
      </c>
      <c r="F866" s="11">
        <v>0</v>
      </c>
      <c r="G866" s="11">
        <v>365056</v>
      </c>
      <c r="H866" s="21">
        <f t="shared" si="13"/>
        <v>494319561.61999989</v>
      </c>
      <c r="J866" s="10">
        <f>VLOOKUP(D866,[1]Sheet1!$A$2:$R$4000,1,FALSE)</f>
        <v>31594</v>
      </c>
      <c r="K866" s="10" t="str">
        <f>VLOOKUP(D866,[1]Sheet1!$A$2:$R$4000,4,FALSE)</f>
        <v>Libramiento 0206-01-01-0010-7258</v>
      </c>
      <c r="L866" s="49" t="str">
        <f>VLOOKUP(D866,[1]Sheet1!$A$2:$S$4000,5,FALSE)</f>
        <v>PAGO A BCO AGRICOLA S/ACTO 546 D/F. 12/10/17 CEDIDO POR CIRILO LANFRANCO QUIROZ, SUM. ALIM. ESC. JEE., MESES DICIEMBRE 2017 Y ENERO 2018, S/FACTS. 03050 Y 03051, CARTAS COMPR. 07250, 01980, 01968, 01967, 01982, 07239, 01983, 01965, 01955 Y 01842, OC. 6671.</v>
      </c>
      <c r="M866" s="53">
        <f>VLOOKUP(D866,[1]Sheet1!$A$2:$S$4000,16,FALSE)</f>
        <v>79360</v>
      </c>
    </row>
    <row r="867" spans="2:13" s="10" customFormat="1" ht="49.5" x14ac:dyDescent="0.2">
      <c r="B867" s="31">
        <v>852</v>
      </c>
      <c r="C867" s="37">
        <v>43201</v>
      </c>
      <c r="D867" s="44">
        <v>31594</v>
      </c>
      <c r="E867" s="11" t="s">
        <v>13</v>
      </c>
      <c r="F867" s="11">
        <v>0</v>
      </c>
      <c r="G867" s="11">
        <v>1507840</v>
      </c>
      <c r="H867" s="21">
        <f t="shared" si="13"/>
        <v>492811721.61999989</v>
      </c>
      <c r="J867" s="10">
        <f>VLOOKUP(D867,[1]Sheet1!$A$2:$R$4000,1,FALSE)</f>
        <v>31594</v>
      </c>
      <c r="K867" s="10" t="str">
        <f>VLOOKUP(D867,[1]Sheet1!$A$2:$R$4000,4,FALSE)</f>
        <v>Libramiento 0206-01-01-0010-7258</v>
      </c>
      <c r="L867" s="49" t="str">
        <f>VLOOKUP(D867,[1]Sheet1!$A$2:$S$4000,5,FALSE)</f>
        <v>PAGO A BCO AGRICOLA S/ACTO 546 D/F. 12/10/17 CEDIDO POR CIRILO LANFRANCO QUIROZ, SUM. ALIM. ESC. JEE., MESES DICIEMBRE 2017 Y ENERO 2018, S/FACTS. 03050 Y 03051, CARTAS COMPR. 07250, 01980, 01968, 01967, 01982, 07239, 01983, 01965, 01955 Y 01842, OC. 6671.</v>
      </c>
      <c r="M867" s="53">
        <f>VLOOKUP(D867,[1]Sheet1!$A$2:$S$4000,16,FALSE)</f>
        <v>79360</v>
      </c>
    </row>
    <row r="868" spans="2:13" s="10" customFormat="1" ht="33" x14ac:dyDescent="0.2">
      <c r="B868" s="31">
        <v>853</v>
      </c>
      <c r="C868" s="37">
        <v>43201</v>
      </c>
      <c r="D868" s="44">
        <v>31597</v>
      </c>
      <c r="E868" s="11" t="s">
        <v>13</v>
      </c>
      <c r="F868" s="11">
        <v>0</v>
      </c>
      <c r="G868" s="11">
        <v>107529.60000000001</v>
      </c>
      <c r="H868" s="21">
        <f t="shared" si="13"/>
        <v>492704192.01999986</v>
      </c>
      <c r="J868" s="10">
        <f>VLOOKUP(D868,[1]Sheet1!$A$2:$R$4000,1,FALSE)</f>
        <v>31597</v>
      </c>
      <c r="K868" s="10" t="str">
        <f>VLOOKUP(D868,[1]Sheet1!$A$2:$R$4000,4,FALSE)</f>
        <v>Libramiento 0206-01-01-0010-7406</v>
      </c>
      <c r="L868" s="49" t="str">
        <f>VLOOKUP(D868,[1]Sheet1!$A$2:$S$4000,5,FALSE)</f>
        <v>PAGO SUM. DE ALIM. ESC. JEE. CORRESP. AL MES DE SEPTIEMBRE 2017, S/FACT. 00186 Y NC 00001. CARTAS COMPROMISO 03808, 03775, 03677, 08403, 03667, 03748 Y 03756. OC 6898 Y OC 6900.</v>
      </c>
      <c r="M868" s="53">
        <f>VLOOKUP(D868,[1]Sheet1!$A$2:$S$4000,16,FALSE)</f>
        <v>444144</v>
      </c>
    </row>
    <row r="869" spans="2:13" s="10" customFormat="1" ht="33" x14ac:dyDescent="0.2">
      <c r="B869" s="31">
        <v>854</v>
      </c>
      <c r="C869" s="37">
        <v>43201</v>
      </c>
      <c r="D869" s="44">
        <v>31597</v>
      </c>
      <c r="E869" s="11" t="s">
        <v>13</v>
      </c>
      <c r="F869" s="11">
        <v>0</v>
      </c>
      <c r="G869" s="11">
        <v>444144</v>
      </c>
      <c r="H869" s="21">
        <f t="shared" si="13"/>
        <v>492260048.01999986</v>
      </c>
      <c r="J869" s="10">
        <f>VLOOKUP(D869,[1]Sheet1!$A$2:$R$4000,1,FALSE)</f>
        <v>31597</v>
      </c>
      <c r="K869" s="10" t="str">
        <f>VLOOKUP(D869,[1]Sheet1!$A$2:$R$4000,4,FALSE)</f>
        <v>Libramiento 0206-01-01-0010-7406</v>
      </c>
      <c r="L869" s="49" t="str">
        <f>VLOOKUP(D869,[1]Sheet1!$A$2:$S$4000,5,FALSE)</f>
        <v>PAGO SUM. DE ALIM. ESC. JEE. CORRESP. AL MES DE SEPTIEMBRE 2017, S/FACT. 00186 Y NC 00001. CARTAS COMPROMISO 03808, 03775, 03677, 08403, 03667, 03748 Y 03756. OC 6898 Y OC 6900.</v>
      </c>
      <c r="M869" s="53">
        <f>VLOOKUP(D869,[1]Sheet1!$A$2:$S$4000,16,FALSE)</f>
        <v>444144</v>
      </c>
    </row>
    <row r="870" spans="2:13" s="10" customFormat="1" ht="33" x14ac:dyDescent="0.2">
      <c r="B870" s="31">
        <v>855</v>
      </c>
      <c r="C870" s="37">
        <v>43201</v>
      </c>
      <c r="D870" s="44">
        <v>31598</v>
      </c>
      <c r="E870" s="11" t="s">
        <v>13</v>
      </c>
      <c r="F870" s="11">
        <v>0</v>
      </c>
      <c r="G870" s="11">
        <v>222216.8</v>
      </c>
      <c r="H870" s="21">
        <f t="shared" si="13"/>
        <v>492037831.21999985</v>
      </c>
      <c r="J870" s="10">
        <f>VLOOKUP(D870,[1]Sheet1!$A$2:$R$4000,1,FALSE)</f>
        <v>31598</v>
      </c>
      <c r="K870" s="10" t="str">
        <f>VLOOKUP(D870,[1]Sheet1!$A$2:$R$4000,4,FALSE)</f>
        <v>Libramiento 0206-01-01-0010-7410</v>
      </c>
      <c r="L870" s="49" t="str">
        <f>VLOOKUP(D870,[1]Sheet1!$A$2:$S$4000,5,FALSE)</f>
        <v>PAGO SUM. ALIM. ESC. JEE. CORRESP. AL MES NOV. 2017, SEGUN FACT. NCF.: 00043, CARTA COMPROMISO NO. 00849, 06537, 00853, 00857, 00859, 00855, OC 6104</v>
      </c>
      <c r="M870" s="53">
        <f>VLOOKUP(D870,[1]Sheet1!$A$2:$S$4000,16,FALSE)</f>
        <v>917852</v>
      </c>
    </row>
    <row r="871" spans="2:13" s="10" customFormat="1" ht="33" x14ac:dyDescent="0.2">
      <c r="B871" s="31">
        <v>856</v>
      </c>
      <c r="C871" s="37">
        <v>43201</v>
      </c>
      <c r="D871" s="44">
        <v>31598</v>
      </c>
      <c r="E871" s="11" t="s">
        <v>13</v>
      </c>
      <c r="F871" s="11">
        <v>0</v>
      </c>
      <c r="G871" s="11">
        <v>917852</v>
      </c>
      <c r="H871" s="21">
        <f t="shared" si="13"/>
        <v>491119979.21999985</v>
      </c>
      <c r="J871" s="10">
        <f>VLOOKUP(D871,[1]Sheet1!$A$2:$R$4000,1,FALSE)</f>
        <v>31598</v>
      </c>
      <c r="K871" s="10" t="str">
        <f>VLOOKUP(D871,[1]Sheet1!$A$2:$R$4000,4,FALSE)</f>
        <v>Libramiento 0206-01-01-0010-7410</v>
      </c>
      <c r="L871" s="49" t="str">
        <f>VLOOKUP(D871,[1]Sheet1!$A$2:$S$4000,5,FALSE)</f>
        <v>PAGO SUM. ALIM. ESC. JEE. CORRESP. AL MES NOV. 2017, SEGUN FACT. NCF.: 00043, CARTA COMPROMISO NO. 00849, 06537, 00853, 00857, 00859, 00855, OC 6104</v>
      </c>
      <c r="M871" s="53">
        <f>VLOOKUP(D871,[1]Sheet1!$A$2:$S$4000,16,FALSE)</f>
        <v>917852</v>
      </c>
    </row>
    <row r="872" spans="2:13" s="10" customFormat="1" ht="33" x14ac:dyDescent="0.2">
      <c r="B872" s="31">
        <v>857</v>
      </c>
      <c r="C872" s="37">
        <v>43201</v>
      </c>
      <c r="D872" s="44">
        <v>31599</v>
      </c>
      <c r="E872" s="11" t="s">
        <v>13</v>
      </c>
      <c r="F872" s="11">
        <v>0</v>
      </c>
      <c r="G872" s="11">
        <v>58000</v>
      </c>
      <c r="H872" s="21">
        <f t="shared" si="13"/>
        <v>491061979.21999985</v>
      </c>
      <c r="J872" s="10">
        <f>VLOOKUP(D872,[1]Sheet1!$A$2:$R$4000,1,FALSE)</f>
        <v>31599</v>
      </c>
      <c r="K872" s="10" t="str">
        <f>VLOOKUP(D872,[1]Sheet1!$A$2:$R$4000,4,FALSE)</f>
        <v>Libramiento 0206-01-01-0010-7412</v>
      </c>
      <c r="L872" s="49" t="str">
        <f>VLOOKUP(D872,[1]Sheet1!$A$2:$S$4000,5,FALSE)</f>
        <v>PAGO SUM. ALIM. ESC. JEE. CORRESP. A LOS MESES DE NOVIEMBRE Y DICIEMBRE 2017, SEGUN FACT. NCF.: 00572 Y 00576, CARTA COMPROMISO NO.00929, 06672, 01143, 00999, 01155, OC 7169 Y 6846.</v>
      </c>
      <c r="M872" s="53">
        <f>VLOOKUP(D872,[1]Sheet1!$A$2:$S$4000,16,FALSE)</f>
        <v>58000</v>
      </c>
    </row>
    <row r="873" spans="2:13" s="10" customFormat="1" ht="33" x14ac:dyDescent="0.2">
      <c r="B873" s="31">
        <v>858</v>
      </c>
      <c r="C873" s="37">
        <v>43201</v>
      </c>
      <c r="D873" s="44">
        <v>31599</v>
      </c>
      <c r="E873" s="11" t="s">
        <v>13</v>
      </c>
      <c r="F873" s="11">
        <v>0</v>
      </c>
      <c r="G873" s="11">
        <v>1310800</v>
      </c>
      <c r="H873" s="21">
        <f t="shared" si="13"/>
        <v>489751179.21999985</v>
      </c>
      <c r="J873" s="10">
        <f>VLOOKUP(D873,[1]Sheet1!$A$2:$R$4000,1,FALSE)</f>
        <v>31599</v>
      </c>
      <c r="K873" s="10" t="str">
        <f>VLOOKUP(D873,[1]Sheet1!$A$2:$R$4000,4,FALSE)</f>
        <v>Libramiento 0206-01-01-0010-7412</v>
      </c>
      <c r="L873" s="49" t="str">
        <f>VLOOKUP(D873,[1]Sheet1!$A$2:$S$4000,5,FALSE)</f>
        <v>PAGO SUM. ALIM. ESC. JEE. CORRESP. A LOS MESES DE NOVIEMBRE Y DICIEMBRE 2017, SEGUN FACT. NCF.: 00572 Y 00576, CARTA COMPROMISO NO.00929, 06672, 01143, 00999, 01155, OC 7169 Y 6846.</v>
      </c>
      <c r="M873" s="53">
        <f>VLOOKUP(D873,[1]Sheet1!$A$2:$S$4000,16,FALSE)</f>
        <v>58000</v>
      </c>
    </row>
    <row r="874" spans="2:13" s="10" customFormat="1" ht="49.5" x14ac:dyDescent="0.2">
      <c r="B874" s="31">
        <v>859</v>
      </c>
      <c r="C874" s="37">
        <v>43201</v>
      </c>
      <c r="D874" s="44">
        <v>31600</v>
      </c>
      <c r="E874" s="11" t="s">
        <v>13</v>
      </c>
      <c r="F874" s="11">
        <v>0</v>
      </c>
      <c r="G874" s="11">
        <v>338228.8</v>
      </c>
      <c r="H874" s="21">
        <f t="shared" si="13"/>
        <v>489412950.41999984</v>
      </c>
      <c r="J874" s="10">
        <f>VLOOKUP(D874,[1]Sheet1!$A$2:$R$4000,1,FALSE)</f>
        <v>31600</v>
      </c>
      <c r="K874" s="10" t="str">
        <f>VLOOKUP(D874,[1]Sheet1!$A$2:$R$4000,4,FALSE)</f>
        <v>Libramiento 0206-01-01-0010-7420</v>
      </c>
      <c r="L874" s="49" t="str">
        <f>VLOOKUP(D874,[1]Sheet1!$A$2:$S$4000,5,FALSE)</f>
        <v>PAGO AL BCO AGRIC., CEDIDO POR MARIA ANT.RODRIGUEZ,S/ACTO NO.1127 D/F 20/12/17, POR SUM.ALIM. ESC. JEE, MES DE ENERO 2018, S/FACT. 00137. CARTAS COMP.NO.03949, 04066, 04011, 04014, 08699, 04001, 08692, 04060, 04030, 04062, 04157, 03996 Y 04013. OC 6301</v>
      </c>
      <c r="M874" s="53">
        <f>VLOOKUP(D874,[1]Sheet1!$A$2:$S$4000,16,FALSE)</f>
        <v>1397032</v>
      </c>
    </row>
    <row r="875" spans="2:13" s="10" customFormat="1" ht="49.5" x14ac:dyDescent="0.2">
      <c r="B875" s="31">
        <v>860</v>
      </c>
      <c r="C875" s="37">
        <v>43201</v>
      </c>
      <c r="D875" s="44">
        <v>31600</v>
      </c>
      <c r="E875" s="11" t="s">
        <v>13</v>
      </c>
      <c r="F875" s="11">
        <v>0</v>
      </c>
      <c r="G875" s="11">
        <v>1397032</v>
      </c>
      <c r="H875" s="21">
        <f t="shared" si="13"/>
        <v>488015918.41999984</v>
      </c>
      <c r="J875" s="10">
        <f>VLOOKUP(D875,[1]Sheet1!$A$2:$R$4000,1,FALSE)</f>
        <v>31600</v>
      </c>
      <c r="K875" s="10" t="str">
        <f>VLOOKUP(D875,[1]Sheet1!$A$2:$R$4000,4,FALSE)</f>
        <v>Libramiento 0206-01-01-0010-7420</v>
      </c>
      <c r="L875" s="49" t="str">
        <f>VLOOKUP(D875,[1]Sheet1!$A$2:$S$4000,5,FALSE)</f>
        <v>PAGO AL BCO AGRIC., CEDIDO POR MARIA ANT.RODRIGUEZ,S/ACTO NO.1127 D/F 20/12/17, POR SUM.ALIM. ESC. JEE, MES DE ENERO 2018, S/FACT. 00137. CARTAS COMP.NO.03949, 04066, 04011, 04014, 08699, 04001, 08692, 04060, 04030, 04062, 04157, 03996 Y 04013. OC 6301</v>
      </c>
      <c r="M875" s="53">
        <f>VLOOKUP(D875,[1]Sheet1!$A$2:$S$4000,16,FALSE)</f>
        <v>1397032</v>
      </c>
    </row>
    <row r="876" spans="2:13" s="10" customFormat="1" ht="49.5" x14ac:dyDescent="0.2">
      <c r="B876" s="31">
        <v>861</v>
      </c>
      <c r="C876" s="37">
        <v>43201</v>
      </c>
      <c r="D876" s="44">
        <v>31601</v>
      </c>
      <c r="E876" s="11" t="s">
        <v>13</v>
      </c>
      <c r="F876" s="11">
        <v>0</v>
      </c>
      <c r="G876" s="11">
        <v>235428</v>
      </c>
      <c r="H876" s="21">
        <f t="shared" si="13"/>
        <v>487780490.41999984</v>
      </c>
      <c r="J876" s="10">
        <f>VLOOKUP(D876,[1]Sheet1!$A$2:$R$4000,1,FALSE)</f>
        <v>31601</v>
      </c>
      <c r="K876" s="10" t="str">
        <f>VLOOKUP(D876,[1]Sheet1!$A$2:$R$4000,4,FALSE)</f>
        <v>Libramiento 0206-01-01-0010-7426</v>
      </c>
      <c r="L876" s="49" t="str">
        <f>VLOOKUP(D876,[1]Sheet1!$A$2:$S$4000,5,FALSE)</f>
        <v>PAGO AL BCO. AGRIC, CEDIDO POR CIRILO LANFRANCO QUIROZ, S/ACTO No.546 D/F 12/10/17, POR SUM. ALIM. ESC. JEE, MES DE NOV/2017, S/FACT.NCF.:03049 CARTA C. NO. 07250, 01980, 01968, 01967, 01982, 07239, 01983, 01965, 01955, 01842, OC 6671</v>
      </c>
      <c r="M876" s="53">
        <f>VLOOKUP(D876,[1]Sheet1!$A$2:$S$4000,16,FALSE)</f>
        <v>972420</v>
      </c>
    </row>
    <row r="877" spans="2:13" s="10" customFormat="1" ht="49.5" x14ac:dyDescent="0.2">
      <c r="B877" s="31">
        <v>862</v>
      </c>
      <c r="C877" s="37">
        <v>43201</v>
      </c>
      <c r="D877" s="44">
        <v>31601</v>
      </c>
      <c r="E877" s="11" t="s">
        <v>13</v>
      </c>
      <c r="F877" s="11">
        <v>0</v>
      </c>
      <c r="G877" s="11">
        <v>972420</v>
      </c>
      <c r="H877" s="21">
        <f t="shared" si="13"/>
        <v>486808070.41999984</v>
      </c>
      <c r="J877" s="10">
        <f>VLOOKUP(D877,[1]Sheet1!$A$2:$R$4000,1,FALSE)</f>
        <v>31601</v>
      </c>
      <c r="K877" s="10" t="str">
        <f>VLOOKUP(D877,[1]Sheet1!$A$2:$R$4000,4,FALSE)</f>
        <v>Libramiento 0206-01-01-0010-7426</v>
      </c>
      <c r="L877" s="49" t="str">
        <f>VLOOKUP(D877,[1]Sheet1!$A$2:$S$4000,5,FALSE)</f>
        <v>PAGO AL BCO. AGRIC, CEDIDO POR CIRILO LANFRANCO QUIROZ, S/ACTO No.546 D/F 12/10/17, POR SUM. ALIM. ESC. JEE, MES DE NOV/2017, S/FACT.NCF.:03049 CARTA C. NO. 07250, 01980, 01968, 01967, 01982, 07239, 01983, 01965, 01955, 01842, OC 6671</v>
      </c>
      <c r="M877" s="53">
        <f>VLOOKUP(D877,[1]Sheet1!$A$2:$S$4000,16,FALSE)</f>
        <v>972420</v>
      </c>
    </row>
    <row r="878" spans="2:13" s="10" customFormat="1" ht="49.5" x14ac:dyDescent="0.2">
      <c r="B878" s="31">
        <v>863</v>
      </c>
      <c r="C878" s="37">
        <v>43201</v>
      </c>
      <c r="D878" s="44">
        <v>31604</v>
      </c>
      <c r="E878" s="11" t="s">
        <v>13</v>
      </c>
      <c r="F878" s="11">
        <v>0</v>
      </c>
      <c r="G878" s="11">
        <v>143731.6</v>
      </c>
      <c r="H878" s="21">
        <f t="shared" si="13"/>
        <v>486664338.81999981</v>
      </c>
      <c r="J878" s="10">
        <f>VLOOKUP(D878,[1]Sheet1!$A$2:$R$4000,1,FALSE)</f>
        <v>31604</v>
      </c>
      <c r="K878" s="10" t="str">
        <f>VLOOKUP(D878,[1]Sheet1!$A$2:$R$4000,4,FALSE)</f>
        <v>Libramiento 0206-01-01-0010-7445</v>
      </c>
      <c r="L878" s="49" t="str">
        <f>VLOOKUP(D878,[1]Sheet1!$A$2:$S$4000,5,FALSE)</f>
        <v>PAGO A FAVOR DE BANCO AGRICOLA, CEDIDO POR EMILIA NUÑEZ BAEZ O COMEDOR EMILIA, MEDIANTE ACTO DE ALGUACIL NO. 805/17 D/F 05/10/2017. POR SUM. ALIM. ESC. JEE, CORRESP. AL MES ENERO 2018, SEGUN FACT. NCF 84549. CARTAS COMPROMISO NO. 14236, 01655 OC 5993</v>
      </c>
      <c r="M878" s="53">
        <f>VLOOKUP(D878,[1]Sheet1!$A$2:$S$4000,16,FALSE)</f>
        <v>112485.6</v>
      </c>
    </row>
    <row r="879" spans="2:13" s="10" customFormat="1" ht="49.5" x14ac:dyDescent="0.2">
      <c r="B879" s="31">
        <v>864</v>
      </c>
      <c r="C879" s="37">
        <v>43201</v>
      </c>
      <c r="D879" s="44">
        <v>31604</v>
      </c>
      <c r="E879" s="11" t="s">
        <v>13</v>
      </c>
      <c r="F879" s="11">
        <v>0</v>
      </c>
      <c r="G879" s="11">
        <v>593674</v>
      </c>
      <c r="H879" s="21">
        <f t="shared" si="13"/>
        <v>486070664.81999981</v>
      </c>
      <c r="J879" s="10">
        <f>VLOOKUP(D879,[1]Sheet1!$A$2:$R$4000,1,FALSE)</f>
        <v>31604</v>
      </c>
      <c r="K879" s="10" t="str">
        <f>VLOOKUP(D879,[1]Sheet1!$A$2:$R$4000,4,FALSE)</f>
        <v>Libramiento 0206-01-01-0010-7445</v>
      </c>
      <c r="L879" s="49" t="str">
        <f>VLOOKUP(D879,[1]Sheet1!$A$2:$S$4000,5,FALSE)</f>
        <v>PAGO A FAVOR DE BANCO AGRICOLA, CEDIDO POR EMILIA NUÑEZ BAEZ O COMEDOR EMILIA, MEDIANTE ACTO DE ALGUACIL NO. 805/17 D/F 05/10/2017. POR SUM. ALIM. ESC. JEE, CORRESP. AL MES ENERO 2018, SEGUN FACT. NCF 84549. CARTAS COMPROMISO NO. 14236, 01655 OC 5993</v>
      </c>
      <c r="M879" s="53">
        <f>VLOOKUP(D879,[1]Sheet1!$A$2:$S$4000,16,FALSE)</f>
        <v>112485.6</v>
      </c>
    </row>
    <row r="880" spans="2:13" s="10" customFormat="1" ht="33" x14ac:dyDescent="0.2">
      <c r="B880" s="31">
        <v>865</v>
      </c>
      <c r="C880" s="37">
        <v>43201</v>
      </c>
      <c r="D880" s="44">
        <v>31607</v>
      </c>
      <c r="E880" s="11" t="s">
        <v>13</v>
      </c>
      <c r="F880" s="11">
        <v>0</v>
      </c>
      <c r="G880" s="11">
        <v>68830</v>
      </c>
      <c r="H880" s="21">
        <f t="shared" si="13"/>
        <v>486001834.81999981</v>
      </c>
      <c r="J880" s="10">
        <f>VLOOKUP(D880,[1]Sheet1!$A$2:$R$4000,1,FALSE)</f>
        <v>31607</v>
      </c>
      <c r="K880" s="10" t="str">
        <f>VLOOKUP(D880,[1]Sheet1!$A$2:$R$4000,4,FALSE)</f>
        <v>Libramiento 0206-01-01-0010-7448</v>
      </c>
      <c r="L880" s="49" t="str">
        <f>VLOOKUP(D880,[1]Sheet1!$A$2:$S$4000,5,FALSE)</f>
        <v>PAGO SUM. ALIM. ESC. JEE, MESES NOV/DIC/2017 Y ENERO/18, S/FACT.NCF.00016, 00017 Y 00018, CARTA C.NO. 03587, 03584, 03569, 03578, 03589, 03595,03600,8295,03591 OC 7182 Y 7090.</v>
      </c>
      <c r="M880" s="53">
        <f>VLOOKUP(D880,[1]Sheet1!$A$2:$S$4000,16,FALSE)</f>
        <v>68830</v>
      </c>
    </row>
    <row r="881" spans="2:13" s="10" customFormat="1" ht="33" x14ac:dyDescent="0.2">
      <c r="B881" s="31">
        <v>866</v>
      </c>
      <c r="C881" s="37">
        <v>43201</v>
      </c>
      <c r="D881" s="44">
        <v>31607</v>
      </c>
      <c r="E881" s="11" t="s">
        <v>13</v>
      </c>
      <c r="F881" s="11">
        <v>0</v>
      </c>
      <c r="G881" s="11">
        <v>1555558</v>
      </c>
      <c r="H881" s="21">
        <f t="shared" si="13"/>
        <v>484446276.81999981</v>
      </c>
      <c r="J881" s="10">
        <f>VLOOKUP(D881,[1]Sheet1!$A$2:$R$4000,1,FALSE)</f>
        <v>31607</v>
      </c>
      <c r="K881" s="10" t="str">
        <f>VLOOKUP(D881,[1]Sheet1!$A$2:$R$4000,4,FALSE)</f>
        <v>Libramiento 0206-01-01-0010-7448</v>
      </c>
      <c r="L881" s="49" t="str">
        <f>VLOOKUP(D881,[1]Sheet1!$A$2:$S$4000,5,FALSE)</f>
        <v>PAGO SUM. ALIM. ESC. JEE, MESES NOV/DIC/2017 Y ENERO/18, S/FACT.NCF.00016, 00017 Y 00018, CARTA C.NO. 03587, 03584, 03569, 03578, 03589, 03595,03600,8295,03591 OC 7182 Y 7090.</v>
      </c>
      <c r="M881" s="53">
        <f>VLOOKUP(D881,[1]Sheet1!$A$2:$S$4000,16,FALSE)</f>
        <v>68830</v>
      </c>
    </row>
    <row r="882" spans="2:13" s="10" customFormat="1" ht="49.5" x14ac:dyDescent="0.2">
      <c r="B882" s="31">
        <v>867</v>
      </c>
      <c r="C882" s="37">
        <v>43201</v>
      </c>
      <c r="D882" s="44">
        <v>31617</v>
      </c>
      <c r="E882" s="11" t="s">
        <v>13</v>
      </c>
      <c r="F882" s="11">
        <v>0</v>
      </c>
      <c r="G882" s="11">
        <v>105018</v>
      </c>
      <c r="H882" s="21">
        <f t="shared" si="13"/>
        <v>484341258.81999981</v>
      </c>
      <c r="J882" s="10">
        <f>VLOOKUP(D882,[1]Sheet1!$A$2:$R$4000,1,FALSE)</f>
        <v>31617</v>
      </c>
      <c r="K882" s="10" t="str">
        <f>VLOOKUP(D882,[1]Sheet1!$A$2:$R$4000,4,FALSE)</f>
        <v>Libramiento 0206-01-01-0010-7481</v>
      </c>
      <c r="L882" s="49" t="str">
        <f>VLOOKUP(D882,[1]Sheet1!$A$2:$S$4000,5,FALSE)</f>
        <v>PAGO AL BANCO AGRICOLA S/ACTO 802 D/F. 27/11/2017 CEDIDO POR FAUSTO ANT. ARIAS SANCHEZ, SUM. ALIM. ESC. JEE. CORRESP. AL MES ENERO 2018, S/FACT. NCF: 00093, CARTA COMPROMISO NO. 14402, OC. 6667</v>
      </c>
      <c r="M882" s="53">
        <f>VLOOKUP(D882,[1]Sheet1!$A$2:$S$4000,16,FALSE)</f>
        <v>433770</v>
      </c>
    </row>
    <row r="883" spans="2:13" s="10" customFormat="1" ht="49.5" x14ac:dyDescent="0.2">
      <c r="B883" s="31">
        <v>868</v>
      </c>
      <c r="C883" s="37">
        <v>43201</v>
      </c>
      <c r="D883" s="44">
        <v>31617</v>
      </c>
      <c r="E883" s="11" t="s">
        <v>13</v>
      </c>
      <c r="F883" s="11">
        <v>0</v>
      </c>
      <c r="G883" s="11">
        <v>433770</v>
      </c>
      <c r="H883" s="21">
        <f t="shared" si="13"/>
        <v>483907488.81999981</v>
      </c>
      <c r="J883" s="10">
        <f>VLOOKUP(D883,[1]Sheet1!$A$2:$R$4000,1,FALSE)</f>
        <v>31617</v>
      </c>
      <c r="K883" s="10" t="str">
        <f>VLOOKUP(D883,[1]Sheet1!$A$2:$R$4000,4,FALSE)</f>
        <v>Libramiento 0206-01-01-0010-7481</v>
      </c>
      <c r="L883" s="49" t="str">
        <f>VLOOKUP(D883,[1]Sheet1!$A$2:$S$4000,5,FALSE)</f>
        <v>PAGO AL BANCO AGRICOLA S/ACTO 802 D/F. 27/11/2017 CEDIDO POR FAUSTO ANT. ARIAS SANCHEZ, SUM. ALIM. ESC. JEE. CORRESP. AL MES ENERO 2018, S/FACT. NCF: 00093, CARTA COMPROMISO NO. 14402, OC. 6667</v>
      </c>
      <c r="M883" s="53">
        <f>VLOOKUP(D883,[1]Sheet1!$A$2:$S$4000,16,FALSE)</f>
        <v>433770</v>
      </c>
    </row>
    <row r="884" spans="2:13" s="10" customFormat="1" ht="33" x14ac:dyDescent="0.2">
      <c r="B884" s="31">
        <v>869</v>
      </c>
      <c r="C884" s="37">
        <v>43201</v>
      </c>
      <c r="D884" s="44">
        <v>31618</v>
      </c>
      <c r="E884" s="11" t="s">
        <v>13</v>
      </c>
      <c r="F884" s="11">
        <v>0</v>
      </c>
      <c r="G884" s="11">
        <v>35659.199999999997</v>
      </c>
      <c r="H884" s="21">
        <f t="shared" si="13"/>
        <v>483871829.61999983</v>
      </c>
      <c r="J884" s="10">
        <f>VLOOKUP(D884,[1]Sheet1!$A$2:$R$4000,1,FALSE)</f>
        <v>31618</v>
      </c>
      <c r="K884" s="10" t="str">
        <f>VLOOKUP(D884,[1]Sheet1!$A$2:$R$4000,4,FALSE)</f>
        <v>Libramiento 0206-01-01-0010-7486</v>
      </c>
      <c r="L884" s="49" t="str">
        <f>VLOOKUP(D884,[1]Sheet1!$A$2:$S$4000,5,FALSE)</f>
        <v>PAGO AL BCO AGRIC, CEDIDO POR ROSA MARIA PEREZ SANTANA, S/ACTO No.1998/17 D/F 18/12/17, POR SUM. ALIM.ESC.JEE, AL MES DE ENERO/18, S/FACT. NCF.00097, CARTA COMPROMISO NO. 10845, OC 7095</v>
      </c>
      <c r="M884" s="53">
        <f>VLOOKUP(D884,[1]Sheet1!$A$2:$S$4000,16,FALSE)</f>
        <v>7752</v>
      </c>
    </row>
    <row r="885" spans="2:13" s="10" customFormat="1" ht="33" x14ac:dyDescent="0.2">
      <c r="B885" s="31">
        <v>870</v>
      </c>
      <c r="C885" s="37">
        <v>43201</v>
      </c>
      <c r="D885" s="44">
        <v>31618</v>
      </c>
      <c r="E885" s="11" t="s">
        <v>13</v>
      </c>
      <c r="F885" s="11">
        <v>0</v>
      </c>
      <c r="G885" s="11">
        <v>147288</v>
      </c>
      <c r="H885" s="21">
        <f t="shared" si="13"/>
        <v>483724541.61999983</v>
      </c>
      <c r="J885" s="10">
        <f>VLOOKUP(D885,[1]Sheet1!$A$2:$R$4000,1,FALSE)</f>
        <v>31618</v>
      </c>
      <c r="K885" s="10" t="str">
        <f>VLOOKUP(D885,[1]Sheet1!$A$2:$R$4000,4,FALSE)</f>
        <v>Libramiento 0206-01-01-0010-7486</v>
      </c>
      <c r="L885" s="49" t="str">
        <f>VLOOKUP(D885,[1]Sheet1!$A$2:$S$4000,5,FALSE)</f>
        <v>PAGO AL BCO AGRIC, CEDIDO POR ROSA MARIA PEREZ SANTANA, S/ACTO No.1998/17 D/F 18/12/17, POR SUM. ALIM.ESC.JEE, AL MES DE ENERO/18, S/FACT. NCF.00097, CARTA COMPROMISO NO. 10845, OC 7095</v>
      </c>
      <c r="M885" s="53">
        <f>VLOOKUP(D885,[1]Sheet1!$A$2:$S$4000,16,FALSE)</f>
        <v>7752</v>
      </c>
    </row>
    <row r="886" spans="2:13" s="10" customFormat="1" ht="33" x14ac:dyDescent="0.2">
      <c r="B886" s="31">
        <v>871</v>
      </c>
      <c r="C886" s="37">
        <v>43201</v>
      </c>
      <c r="D886" s="44">
        <v>31619</v>
      </c>
      <c r="E886" s="11" t="s">
        <v>13</v>
      </c>
      <c r="F886" s="11">
        <v>0</v>
      </c>
      <c r="G886" s="11">
        <v>76892</v>
      </c>
      <c r="H886" s="21">
        <f t="shared" si="13"/>
        <v>483647649.61999983</v>
      </c>
      <c r="J886" s="10">
        <f>VLOOKUP(D886,[1]Sheet1!$A$2:$R$4000,1,FALSE)</f>
        <v>31619</v>
      </c>
      <c r="K886" s="10" t="str">
        <f>VLOOKUP(D886,[1]Sheet1!$A$2:$R$4000,4,FALSE)</f>
        <v>Libramiento 0206-01-01-0010-7488</v>
      </c>
      <c r="L886" s="49" t="str">
        <f>VLOOKUP(D886,[1]Sheet1!$A$2:$S$4000,5,FALSE)</f>
        <v>PAGO SUM. ALIM. ESC. JEE. CORRESP. AL MES ENERO 2018 S/FACT. NCF: 00007, CARTAS COMPROMISO NOS. 08498, 08920, 08531, OC. 6740</v>
      </c>
      <c r="M886" s="53">
        <f>VLOOKUP(D886,[1]Sheet1!$A$2:$S$4000,16,FALSE)</f>
        <v>76892</v>
      </c>
    </row>
    <row r="887" spans="2:13" s="10" customFormat="1" ht="33" x14ac:dyDescent="0.2">
      <c r="B887" s="31">
        <v>872</v>
      </c>
      <c r="C887" s="37">
        <v>43201</v>
      </c>
      <c r="D887" s="44">
        <v>31619</v>
      </c>
      <c r="E887" s="11" t="s">
        <v>13</v>
      </c>
      <c r="F887" s="11">
        <v>0</v>
      </c>
      <c r="G887" s="11">
        <v>1737759.2</v>
      </c>
      <c r="H887" s="21">
        <f t="shared" si="13"/>
        <v>481909890.41999984</v>
      </c>
      <c r="J887" s="10">
        <f>VLOOKUP(D887,[1]Sheet1!$A$2:$R$4000,1,FALSE)</f>
        <v>31619</v>
      </c>
      <c r="K887" s="10" t="str">
        <f>VLOOKUP(D887,[1]Sheet1!$A$2:$R$4000,4,FALSE)</f>
        <v>Libramiento 0206-01-01-0010-7488</v>
      </c>
      <c r="L887" s="49" t="str">
        <f>VLOOKUP(D887,[1]Sheet1!$A$2:$S$4000,5,FALSE)</f>
        <v>PAGO SUM. ALIM. ESC. JEE. CORRESP. AL MES ENERO 2018 S/FACT. NCF: 00007, CARTAS COMPROMISO NOS. 08498, 08920, 08531, OC. 6740</v>
      </c>
      <c r="M887" s="53">
        <f>VLOOKUP(D887,[1]Sheet1!$A$2:$S$4000,16,FALSE)</f>
        <v>76892</v>
      </c>
    </row>
    <row r="888" spans="2:13" s="10" customFormat="1" ht="49.5" x14ac:dyDescent="0.2">
      <c r="B888" s="31">
        <v>873</v>
      </c>
      <c r="C888" s="37">
        <v>43201</v>
      </c>
      <c r="D888" s="44">
        <v>31620</v>
      </c>
      <c r="E888" s="11" t="s">
        <v>13</v>
      </c>
      <c r="F888" s="11">
        <v>0</v>
      </c>
      <c r="G888" s="11">
        <v>240396</v>
      </c>
      <c r="H888" s="21">
        <f t="shared" si="13"/>
        <v>481669494.41999984</v>
      </c>
      <c r="J888" s="10">
        <f>VLOOKUP(D888,[1]Sheet1!$A$2:$R$4000,1,FALSE)</f>
        <v>31620</v>
      </c>
      <c r="K888" s="10" t="str">
        <f>VLOOKUP(D888,[1]Sheet1!$A$2:$R$4000,4,FALSE)</f>
        <v>Libramiento 0206-01-01-0010-7489</v>
      </c>
      <c r="L888" s="49" t="str">
        <f>VLOOKUP(D888,[1]Sheet1!$A$2:$S$4000,5,FALSE)</f>
        <v>PAGO A COOPROHARINA S/ACTO 1833 D/F 03/11/17 CEDIDO POR FRANCIA KARINA GONZALEZ HERNANDEZ, SUM. ALIM. ESC. JEE. MES ENERO/18, S/FACT. NCF: 00055, CARTAS COMP.NOS. 02887, 02790, 02784, 02813, 02785 Y 02799, OC. 6738</v>
      </c>
      <c r="M888" s="53">
        <f>VLOOKUP(D888,[1]Sheet1!$A$2:$S$4000,16,FALSE)</f>
        <v>52260</v>
      </c>
    </row>
    <row r="889" spans="2:13" s="10" customFormat="1" ht="49.5" x14ac:dyDescent="0.2">
      <c r="B889" s="31">
        <v>874</v>
      </c>
      <c r="C889" s="37">
        <v>43201</v>
      </c>
      <c r="D889" s="44">
        <v>31620</v>
      </c>
      <c r="E889" s="11" t="s">
        <v>13</v>
      </c>
      <c r="F889" s="11">
        <v>0</v>
      </c>
      <c r="G889" s="11">
        <v>992940</v>
      </c>
      <c r="H889" s="21">
        <f t="shared" si="13"/>
        <v>480676554.41999984</v>
      </c>
      <c r="J889" s="10">
        <f>VLOOKUP(D889,[1]Sheet1!$A$2:$R$4000,1,FALSE)</f>
        <v>31620</v>
      </c>
      <c r="K889" s="10" t="str">
        <f>VLOOKUP(D889,[1]Sheet1!$A$2:$R$4000,4,FALSE)</f>
        <v>Libramiento 0206-01-01-0010-7489</v>
      </c>
      <c r="L889" s="49" t="str">
        <f>VLOOKUP(D889,[1]Sheet1!$A$2:$S$4000,5,FALSE)</f>
        <v>PAGO A COOPROHARINA S/ACTO 1833 D/F 03/11/17 CEDIDO POR FRANCIA KARINA GONZALEZ HERNANDEZ, SUM. ALIM. ESC. JEE. MES ENERO/18, S/FACT. NCF: 00055, CARTAS COMP.NOS. 02887, 02790, 02784, 02813, 02785 Y 02799, OC. 6738</v>
      </c>
      <c r="M889" s="53">
        <f>VLOOKUP(D889,[1]Sheet1!$A$2:$S$4000,16,FALSE)</f>
        <v>52260</v>
      </c>
    </row>
    <row r="890" spans="2:13" s="10" customFormat="1" ht="49.5" x14ac:dyDescent="0.2">
      <c r="B890" s="31">
        <v>875</v>
      </c>
      <c r="C890" s="37">
        <v>43201</v>
      </c>
      <c r="D890" s="44">
        <v>31632</v>
      </c>
      <c r="E890" s="11" t="s">
        <v>13</v>
      </c>
      <c r="F890" s="11">
        <v>0</v>
      </c>
      <c r="G890" s="11">
        <v>308043.59999999998</v>
      </c>
      <c r="H890" s="21">
        <f t="shared" si="13"/>
        <v>480368510.81999981</v>
      </c>
      <c r="J890" s="10">
        <f>VLOOKUP(D890,[1]Sheet1!$A$2:$R$4000,1,FALSE)</f>
        <v>31632</v>
      </c>
      <c r="K890" s="10" t="str">
        <f>VLOOKUP(D890,[1]Sheet1!$A$2:$R$4000,4,FALSE)</f>
        <v>Libramiento 0206-01-01-0010-7568</v>
      </c>
      <c r="L890" s="49" t="str">
        <f>VLOOKUP(D890,[1]Sheet1!$A$2:$S$4000,5,FALSE)</f>
        <v>PAGO AL BCO. AGRIC, CEDIDO POR SANTO DE LA ROSA TAPIA, S/ACTO 594, D/F. 23/10/2017, POR SUM. ALIM. ESC. JEE. MES DE ENERO/18, S/FACT. NCF: 02282, CARTAS COMP.NO.13941, 01175, 10553, 06718, OC. 6599</v>
      </c>
      <c r="M890" s="53">
        <f>VLOOKUP(D890,[1]Sheet1!$A$2:$S$4000,16,FALSE)</f>
        <v>241077.6</v>
      </c>
    </row>
    <row r="891" spans="2:13" s="10" customFormat="1" ht="49.5" x14ac:dyDescent="0.2">
      <c r="B891" s="31">
        <v>876</v>
      </c>
      <c r="C891" s="37">
        <v>43201</v>
      </c>
      <c r="D891" s="44">
        <v>31632</v>
      </c>
      <c r="E891" s="11" t="s">
        <v>13</v>
      </c>
      <c r="F891" s="11">
        <v>0</v>
      </c>
      <c r="G891" s="11">
        <v>1272354</v>
      </c>
      <c r="H891" s="21">
        <f t="shared" si="13"/>
        <v>479096156.81999981</v>
      </c>
      <c r="J891" s="10">
        <f>VLOOKUP(D891,[1]Sheet1!$A$2:$R$4000,1,FALSE)</f>
        <v>31632</v>
      </c>
      <c r="K891" s="10" t="str">
        <f>VLOOKUP(D891,[1]Sheet1!$A$2:$R$4000,4,FALSE)</f>
        <v>Libramiento 0206-01-01-0010-7568</v>
      </c>
      <c r="L891" s="49" t="str">
        <f>VLOOKUP(D891,[1]Sheet1!$A$2:$S$4000,5,FALSE)</f>
        <v>PAGO AL BCO. AGRIC, CEDIDO POR SANTO DE LA ROSA TAPIA, S/ACTO 594, D/F. 23/10/2017, POR SUM. ALIM. ESC. JEE. MES DE ENERO/18, S/FACT. NCF: 02282, CARTAS COMP.NO.13941, 01175, 10553, 06718, OC. 6599</v>
      </c>
      <c r="M891" s="53">
        <f>VLOOKUP(D891,[1]Sheet1!$A$2:$S$4000,16,FALSE)</f>
        <v>241077.6</v>
      </c>
    </row>
    <row r="892" spans="2:13" s="10" customFormat="1" ht="33" x14ac:dyDescent="0.2">
      <c r="B892" s="31">
        <v>877</v>
      </c>
      <c r="C892" s="37">
        <v>43201</v>
      </c>
      <c r="D892" s="44">
        <v>31633</v>
      </c>
      <c r="E892" s="11" t="s">
        <v>13</v>
      </c>
      <c r="F892" s="11">
        <v>0</v>
      </c>
      <c r="G892" s="11">
        <v>5089.3</v>
      </c>
      <c r="H892" s="21">
        <f t="shared" si="13"/>
        <v>479091067.5199998</v>
      </c>
      <c r="J892" s="10">
        <f>VLOOKUP(D892,[1]Sheet1!$A$2:$R$4000,1,FALSE)</f>
        <v>31633</v>
      </c>
      <c r="K892" s="10" t="str">
        <f>VLOOKUP(D892,[1]Sheet1!$A$2:$R$4000,4,FALSE)</f>
        <v>Libramiento 0206-01-01-0010-7572</v>
      </c>
      <c r="L892" s="49" t="str">
        <f>VLOOKUP(D892,[1]Sheet1!$A$2:$S$4000,5,FALSE)</f>
        <v>PAGO POR SUM. ALIM. ESC. PAE-FRONT. CORRESP. AL MES DE AGOSTO/2017, SEGUN FACT. NCF: 00105, NC. 63849, CONT. 234/2017, OC. 6148, MENOS ANTICIPO</v>
      </c>
      <c r="M892" s="53">
        <f>VLOOKUP(D892,[1]Sheet1!$A$2:$S$4000,16,FALSE)</f>
        <v>102899.07</v>
      </c>
    </row>
    <row r="893" spans="2:13" s="10" customFormat="1" ht="33" x14ac:dyDescent="0.2">
      <c r="B893" s="31">
        <v>878</v>
      </c>
      <c r="C893" s="37">
        <v>43201</v>
      </c>
      <c r="D893" s="44">
        <v>31633</v>
      </c>
      <c r="E893" s="11" t="s">
        <v>13</v>
      </c>
      <c r="F893" s="11">
        <v>0</v>
      </c>
      <c r="G893" s="11">
        <v>102899.07</v>
      </c>
      <c r="H893" s="21">
        <f t="shared" si="13"/>
        <v>478988168.44999981</v>
      </c>
      <c r="J893" s="10">
        <f>VLOOKUP(D893,[1]Sheet1!$A$2:$R$4000,1,FALSE)</f>
        <v>31633</v>
      </c>
      <c r="K893" s="10" t="str">
        <f>VLOOKUP(D893,[1]Sheet1!$A$2:$R$4000,4,FALSE)</f>
        <v>Libramiento 0206-01-01-0010-7572</v>
      </c>
      <c r="L893" s="49" t="str">
        <f>VLOOKUP(D893,[1]Sheet1!$A$2:$S$4000,5,FALSE)</f>
        <v>PAGO POR SUM. ALIM. ESC. PAE-FRONT. CORRESP. AL MES DE AGOSTO/2017, SEGUN FACT. NCF: 00105, NC. 63849, CONT. 234/2017, OC. 6148, MENOS ANTICIPO</v>
      </c>
      <c r="M893" s="53">
        <f>VLOOKUP(D893,[1]Sheet1!$A$2:$S$4000,16,FALSE)</f>
        <v>102899.07</v>
      </c>
    </row>
    <row r="894" spans="2:13" s="10" customFormat="1" ht="49.5" x14ac:dyDescent="0.2">
      <c r="B894" s="31">
        <v>879</v>
      </c>
      <c r="C894" s="37">
        <v>43201</v>
      </c>
      <c r="D894" s="44">
        <v>31638</v>
      </c>
      <c r="E894" s="11" t="s">
        <v>13</v>
      </c>
      <c r="F894" s="11">
        <v>0</v>
      </c>
      <c r="G894" s="11">
        <v>156556.4</v>
      </c>
      <c r="H894" s="21">
        <f t="shared" si="13"/>
        <v>478831612.04999983</v>
      </c>
      <c r="J894" s="10">
        <f>VLOOKUP(D894,[1]Sheet1!$A$2:$R$4000,1,FALSE)</f>
        <v>31638</v>
      </c>
      <c r="K894" s="10" t="str">
        <f>VLOOKUP(D894,[1]Sheet1!$A$2:$R$4000,4,FALSE)</f>
        <v>Libramiento 0206-01-01-0010-7577</v>
      </c>
      <c r="L894" s="49" t="str">
        <f>VLOOKUP(D894,[1]Sheet1!$A$2:$S$4000,5,FALSE)</f>
        <v>PAGO A FAVOR DE COOPROHARINA, CEDIDO POR ABNER EDUARDO VARGAS SALCE, MEDIANTE ACTO 125/18 D/F 12/02/2018. POR SUM. ALIM. ESC. JEE CORRESP. AL MES ENERO 2018, SEGUN FACT. NCF.: 00228, CARTA COMPROMISO NO. 15434, 04182, 15278, OC 6809.</v>
      </c>
      <c r="M894" s="53">
        <f>VLOOKUP(D894,[1]Sheet1!$A$2:$S$4000,16,FALSE)</f>
        <v>122522.4</v>
      </c>
    </row>
    <row r="895" spans="2:13" s="10" customFormat="1" ht="49.5" x14ac:dyDescent="0.2">
      <c r="B895" s="31">
        <v>880</v>
      </c>
      <c r="C895" s="37">
        <v>43201</v>
      </c>
      <c r="D895" s="44">
        <v>31638</v>
      </c>
      <c r="E895" s="11" t="s">
        <v>13</v>
      </c>
      <c r="F895" s="11">
        <v>0</v>
      </c>
      <c r="G895" s="11">
        <v>646646</v>
      </c>
      <c r="H895" s="21">
        <f t="shared" si="13"/>
        <v>478184966.04999983</v>
      </c>
      <c r="J895" s="10">
        <f>VLOOKUP(D895,[1]Sheet1!$A$2:$R$4000,1,FALSE)</f>
        <v>31638</v>
      </c>
      <c r="K895" s="10" t="str">
        <f>VLOOKUP(D895,[1]Sheet1!$A$2:$R$4000,4,FALSE)</f>
        <v>Libramiento 0206-01-01-0010-7577</v>
      </c>
      <c r="L895" s="49" t="str">
        <f>VLOOKUP(D895,[1]Sheet1!$A$2:$S$4000,5,FALSE)</f>
        <v>PAGO A FAVOR DE COOPROHARINA, CEDIDO POR ABNER EDUARDO VARGAS SALCE, MEDIANTE ACTO 125/18 D/F 12/02/2018. POR SUM. ALIM. ESC. JEE CORRESP. AL MES ENERO 2018, SEGUN FACT. NCF.: 00228, CARTA COMPROMISO NO. 15434, 04182, 15278, OC 6809.</v>
      </c>
      <c r="M895" s="53">
        <f>VLOOKUP(D895,[1]Sheet1!$A$2:$S$4000,16,FALSE)</f>
        <v>122522.4</v>
      </c>
    </row>
    <row r="896" spans="2:13" s="10" customFormat="1" ht="49.5" x14ac:dyDescent="0.2">
      <c r="B896" s="31">
        <v>881</v>
      </c>
      <c r="C896" s="37">
        <v>43202</v>
      </c>
      <c r="D896" s="44">
        <v>31806</v>
      </c>
      <c r="E896" s="11" t="s">
        <v>13</v>
      </c>
      <c r="F896" s="11">
        <v>0</v>
      </c>
      <c r="G896" s="11">
        <v>19924.650000000001</v>
      </c>
      <c r="H896" s="21">
        <f t="shared" si="13"/>
        <v>478165041.39999986</v>
      </c>
      <c r="J896" s="10">
        <f>VLOOKUP(D896,[1]Sheet1!$A$2:$R$4000,1,FALSE)</f>
        <v>31806</v>
      </c>
      <c r="K896" s="10" t="str">
        <f>VLOOKUP(D896,[1]Sheet1!$A$2:$R$4000,4,FALSE)</f>
        <v>Libramiento 0206-01-01-0010-7167</v>
      </c>
      <c r="L896" s="49" t="str">
        <f>VLOOKUP(D896,[1]Sheet1!$A$2:$S$4000,5,FALSE)</f>
        <v>PAGO A FAVOR DEL BANCO AGRICOLA, CEDIDO POR WILFRIDO INIRIO DE LOS SANTOS, MEDIANTE ACTO 73, D/F. 26/01/2018, POR SUM. ALIM. ESC. UM. CORRESP. A DICIEMBRE/2017, SEGUN FACT. 22871, CONT. 303/17 OC. 6402 NC.00041 MENOS ANTICIPO</v>
      </c>
      <c r="M896" s="53">
        <f>VLOOKUP(D896,[1]Sheet1!$A$2:$S$4000,16,FALSE)</f>
        <v>412157.86</v>
      </c>
    </row>
    <row r="897" spans="2:13" s="10" customFormat="1" ht="49.5" x14ac:dyDescent="0.2">
      <c r="B897" s="31">
        <v>882</v>
      </c>
      <c r="C897" s="37">
        <v>43202</v>
      </c>
      <c r="D897" s="44">
        <v>31806</v>
      </c>
      <c r="E897" s="11" t="s">
        <v>13</v>
      </c>
      <c r="F897" s="11">
        <v>0</v>
      </c>
      <c r="G897" s="11">
        <v>412157.86</v>
      </c>
      <c r="H897" s="21">
        <f t="shared" si="13"/>
        <v>477752883.53999984</v>
      </c>
      <c r="J897" s="10">
        <f>VLOOKUP(D897,[1]Sheet1!$A$2:$R$4000,1,FALSE)</f>
        <v>31806</v>
      </c>
      <c r="K897" s="10" t="str">
        <f>VLOOKUP(D897,[1]Sheet1!$A$2:$R$4000,4,FALSE)</f>
        <v>Libramiento 0206-01-01-0010-7167</v>
      </c>
      <c r="L897" s="49" t="str">
        <f>VLOOKUP(D897,[1]Sheet1!$A$2:$S$4000,5,FALSE)</f>
        <v>PAGO A FAVOR DEL BANCO AGRICOLA, CEDIDO POR WILFRIDO INIRIO DE LOS SANTOS, MEDIANTE ACTO 73, D/F. 26/01/2018, POR SUM. ALIM. ESC. UM. CORRESP. A DICIEMBRE/2017, SEGUN FACT. 22871, CONT. 303/17 OC. 6402 NC.00041 MENOS ANTICIPO</v>
      </c>
      <c r="M897" s="53">
        <f>VLOOKUP(D897,[1]Sheet1!$A$2:$S$4000,16,FALSE)</f>
        <v>412157.86</v>
      </c>
    </row>
    <row r="898" spans="2:13" s="10" customFormat="1" ht="49.5" x14ac:dyDescent="0.2">
      <c r="B898" s="31">
        <v>883</v>
      </c>
      <c r="C898" s="37">
        <v>43202</v>
      </c>
      <c r="D898" s="44">
        <v>31806</v>
      </c>
      <c r="E898" s="11" t="s">
        <v>14</v>
      </c>
      <c r="F898" s="11">
        <v>65859358.990000002</v>
      </c>
      <c r="G898" s="11"/>
      <c r="H898" s="21">
        <f t="shared" si="13"/>
        <v>543612242.52999985</v>
      </c>
      <c r="J898" s="10">
        <f>VLOOKUP(D898,[1]Sheet1!$A$2:$R$4000,1,FALSE)</f>
        <v>31806</v>
      </c>
      <c r="K898" s="10" t="str">
        <f>VLOOKUP(D898,[1]Sheet1!$A$2:$R$4000,4,FALSE)</f>
        <v>Libramiento 0206-01-01-0010-7167</v>
      </c>
      <c r="L898" s="49" t="str">
        <f>VLOOKUP(D898,[1]Sheet1!$A$2:$S$4000,5,FALSE)</f>
        <v>PAGO A FAVOR DEL BANCO AGRICOLA, CEDIDO POR WILFRIDO INIRIO DE LOS SANTOS, MEDIANTE ACTO 73, D/F. 26/01/2018, POR SUM. ALIM. ESC. UM. CORRESP. A DICIEMBRE/2017, SEGUN FACT. 22871, CONT. 303/17 OC. 6402 NC.00041 MENOS ANTICIPO</v>
      </c>
      <c r="M898" s="53">
        <f>VLOOKUP(D898,[1]Sheet1!$A$2:$S$4000,16,FALSE)</f>
        <v>412157.86</v>
      </c>
    </row>
    <row r="899" spans="2:13" s="10" customFormat="1" ht="33" x14ac:dyDescent="0.2">
      <c r="B899" s="31">
        <v>884</v>
      </c>
      <c r="C899" s="37">
        <v>43202</v>
      </c>
      <c r="D899" s="44">
        <v>31887</v>
      </c>
      <c r="E899" s="11" t="s">
        <v>13</v>
      </c>
      <c r="F899" s="11">
        <v>0</v>
      </c>
      <c r="G899" s="11">
        <v>155231.6</v>
      </c>
      <c r="H899" s="21">
        <f t="shared" si="13"/>
        <v>543457010.92999983</v>
      </c>
      <c r="J899" s="10">
        <f>VLOOKUP(D899,[1]Sheet1!$A$2:$R$4000,1,FALSE)</f>
        <v>31887</v>
      </c>
      <c r="K899" s="10" t="str">
        <f>VLOOKUP(D899,[1]Sheet1!$A$2:$R$4000,4,FALSE)</f>
        <v>Libramiento 0206-01-01-0010-7375</v>
      </c>
      <c r="L899" s="49" t="str">
        <f>VLOOKUP(D899,[1]Sheet1!$A$2:$S$4000,5,FALSE)</f>
        <v>PAGO SUM. ALIM. ESC. JEE. CORRESP. AL MES NOVIEMBRE 2017, S/FACT. NCF: 00158, CARTAS COMPROMISO NOS. 02590, 02774, 02595, 02594, 02593, 02591, 02592 Y 07609, OC. 6070.</v>
      </c>
      <c r="M899" s="53">
        <f>VLOOKUP(D899,[1]Sheet1!$A$2:$S$4000,16,FALSE)</f>
        <v>121485.6</v>
      </c>
    </row>
    <row r="900" spans="2:13" s="10" customFormat="1" ht="33" x14ac:dyDescent="0.2">
      <c r="B900" s="31">
        <v>885</v>
      </c>
      <c r="C900" s="37">
        <v>43202</v>
      </c>
      <c r="D900" s="44">
        <v>31887</v>
      </c>
      <c r="E900" s="11" t="s">
        <v>13</v>
      </c>
      <c r="F900" s="11">
        <v>0</v>
      </c>
      <c r="G900" s="11">
        <v>641174</v>
      </c>
      <c r="H900" s="21">
        <f t="shared" si="13"/>
        <v>542815836.92999983</v>
      </c>
      <c r="J900" s="10">
        <f>VLOOKUP(D900,[1]Sheet1!$A$2:$R$4000,1,FALSE)</f>
        <v>31887</v>
      </c>
      <c r="K900" s="10" t="str">
        <f>VLOOKUP(D900,[1]Sheet1!$A$2:$R$4000,4,FALSE)</f>
        <v>Libramiento 0206-01-01-0010-7375</v>
      </c>
      <c r="L900" s="49" t="str">
        <f>VLOOKUP(D900,[1]Sheet1!$A$2:$S$4000,5,FALSE)</f>
        <v>PAGO SUM. ALIM. ESC. JEE. CORRESP. AL MES NOVIEMBRE 2017, S/FACT. NCF: 00158, CARTAS COMPROMISO NOS. 02590, 02774, 02595, 02594, 02593, 02591, 02592 Y 07609, OC. 6070.</v>
      </c>
      <c r="M900" s="53">
        <f>VLOOKUP(D900,[1]Sheet1!$A$2:$S$4000,16,FALSE)</f>
        <v>121485.6</v>
      </c>
    </row>
    <row r="901" spans="2:13" s="10" customFormat="1" ht="33" x14ac:dyDescent="0.2">
      <c r="B901" s="31">
        <v>886</v>
      </c>
      <c r="C901" s="37">
        <v>43202</v>
      </c>
      <c r="D901" s="44">
        <v>31888</v>
      </c>
      <c r="E901" s="11" t="s">
        <v>13</v>
      </c>
      <c r="F901" s="11">
        <v>0</v>
      </c>
      <c r="G901" s="11">
        <v>43204.56</v>
      </c>
      <c r="H901" s="21">
        <f t="shared" si="13"/>
        <v>542772632.36999989</v>
      </c>
      <c r="J901" s="10">
        <f>VLOOKUP(D901,[1]Sheet1!$A$2:$R$4000,1,FALSE)</f>
        <v>31888</v>
      </c>
      <c r="K901" s="10" t="str">
        <f>VLOOKUP(D901,[1]Sheet1!$A$2:$R$4000,4,FALSE)</f>
        <v>Libramiento 0206-01-01-0010-7397</v>
      </c>
      <c r="L901" s="49" t="str">
        <f>VLOOKUP(D901,[1]Sheet1!$A$2:$S$4000,5,FALSE)</f>
        <v>PAGO SUM. ALIM. ESC. PAE-REAL, MESES AGOSTO, SEPT/OCT/NOV/DIC/2017, S/FACTS. NCF:00294, 00295, 00296, 00297 Y 00298, N/C 00010,00011,00012,00013,00014, MENOS ANTICIPO, CONT. 502/2017, OC. 6144</v>
      </c>
      <c r="M901" s="53">
        <f>VLOOKUP(D901,[1]Sheet1!$A$2:$S$4000,16,FALSE)</f>
        <v>43204.56</v>
      </c>
    </row>
    <row r="902" spans="2:13" s="10" customFormat="1" ht="33" x14ac:dyDescent="0.2">
      <c r="B902" s="31">
        <v>887</v>
      </c>
      <c r="C902" s="37">
        <v>43202</v>
      </c>
      <c r="D902" s="44">
        <v>31888</v>
      </c>
      <c r="E902" s="11" t="s">
        <v>13</v>
      </c>
      <c r="F902" s="11">
        <v>0</v>
      </c>
      <c r="G902" s="11">
        <v>867404.2</v>
      </c>
      <c r="H902" s="21">
        <f t="shared" si="13"/>
        <v>541905228.16999984</v>
      </c>
      <c r="J902" s="10">
        <f>VLOOKUP(D902,[1]Sheet1!$A$2:$R$4000,1,FALSE)</f>
        <v>31888</v>
      </c>
      <c r="K902" s="10" t="str">
        <f>VLOOKUP(D902,[1]Sheet1!$A$2:$R$4000,4,FALSE)</f>
        <v>Libramiento 0206-01-01-0010-7397</v>
      </c>
      <c r="L902" s="49" t="str">
        <f>VLOOKUP(D902,[1]Sheet1!$A$2:$S$4000,5,FALSE)</f>
        <v>PAGO SUM. ALIM. ESC. PAE-REAL, MESES AGOSTO, SEPT/OCT/NOV/DIC/2017, S/FACTS. NCF:00294, 00295, 00296, 00297 Y 00298, N/C 00010,00011,00012,00013,00014, MENOS ANTICIPO, CONT. 502/2017, OC. 6144</v>
      </c>
      <c r="M902" s="53">
        <f>VLOOKUP(D902,[1]Sheet1!$A$2:$S$4000,16,FALSE)</f>
        <v>43204.56</v>
      </c>
    </row>
    <row r="903" spans="2:13" s="10" customFormat="1" ht="33" x14ac:dyDescent="0.2">
      <c r="B903" s="31">
        <v>888</v>
      </c>
      <c r="C903" s="37">
        <v>43202</v>
      </c>
      <c r="D903" s="44">
        <v>31894</v>
      </c>
      <c r="E903" s="11" t="s">
        <v>13</v>
      </c>
      <c r="F903" s="11">
        <v>0</v>
      </c>
      <c r="G903" s="11">
        <v>5564.42</v>
      </c>
      <c r="H903" s="21">
        <f t="shared" si="13"/>
        <v>541899663.74999988</v>
      </c>
      <c r="J903" s="10">
        <f>VLOOKUP(D903,[1]Sheet1!$A$2:$R$4000,1,FALSE)</f>
        <v>31894</v>
      </c>
      <c r="K903" s="10" t="str">
        <f>VLOOKUP(D903,[1]Sheet1!$A$2:$R$4000,4,FALSE)</f>
        <v>Libramiento 0206-01-01-0010-7729</v>
      </c>
      <c r="L903" s="49" t="str">
        <f>VLOOKUP(D903,[1]Sheet1!$A$2:$S$4000,5,FALSE)</f>
        <v>PAGO SUM. ALIM. ESC. UM CORRESP. AL MES DIC. 2017, SEGUN FACT. NCF.: 01598 Y NC 00004, MENOS ANTICIPO, CONTRATO NO.403/17, OC 6441.</v>
      </c>
      <c r="M903" s="53">
        <f>VLOOKUP(D903,[1]Sheet1!$A$2:$S$4000,16,FALSE)</f>
        <v>5564.42</v>
      </c>
    </row>
    <row r="904" spans="2:13" s="10" customFormat="1" ht="33" x14ac:dyDescent="0.2">
      <c r="B904" s="31">
        <v>889</v>
      </c>
      <c r="C904" s="37">
        <v>43202</v>
      </c>
      <c r="D904" s="44">
        <v>31894</v>
      </c>
      <c r="E904" s="11" t="s">
        <v>13</v>
      </c>
      <c r="F904" s="11">
        <v>0</v>
      </c>
      <c r="G904" s="11">
        <v>114553.75</v>
      </c>
      <c r="H904" s="21">
        <f t="shared" si="13"/>
        <v>541785109.99999988</v>
      </c>
      <c r="J904" s="10">
        <f>VLOOKUP(D904,[1]Sheet1!$A$2:$R$4000,1,FALSE)</f>
        <v>31894</v>
      </c>
      <c r="K904" s="10" t="str">
        <f>VLOOKUP(D904,[1]Sheet1!$A$2:$R$4000,4,FALSE)</f>
        <v>Libramiento 0206-01-01-0010-7729</v>
      </c>
      <c r="L904" s="49" t="str">
        <f>VLOOKUP(D904,[1]Sheet1!$A$2:$S$4000,5,FALSE)</f>
        <v>PAGO SUM. ALIM. ESC. UM CORRESP. AL MES DIC. 2017, SEGUN FACT. NCF.: 01598 Y NC 00004, MENOS ANTICIPO, CONTRATO NO.403/17, OC 6441.</v>
      </c>
      <c r="M904" s="53">
        <f>VLOOKUP(D904,[1]Sheet1!$A$2:$S$4000,16,FALSE)</f>
        <v>5564.42</v>
      </c>
    </row>
    <row r="905" spans="2:13" s="10" customFormat="1" ht="49.5" x14ac:dyDescent="0.2">
      <c r="B905" s="31">
        <v>890</v>
      </c>
      <c r="C905" s="37">
        <v>43202</v>
      </c>
      <c r="D905" s="44">
        <v>31893</v>
      </c>
      <c r="E905" s="11" t="s">
        <v>13</v>
      </c>
      <c r="F905" s="11">
        <v>0</v>
      </c>
      <c r="G905" s="11">
        <v>24172.2</v>
      </c>
      <c r="H905" s="21">
        <f t="shared" si="13"/>
        <v>541760937.79999983</v>
      </c>
      <c r="J905" s="10">
        <f>VLOOKUP(D905,[1]Sheet1!$A$2:$R$4000,1,FALSE)</f>
        <v>31893</v>
      </c>
      <c r="K905" s="10" t="str">
        <f>VLOOKUP(D905,[1]Sheet1!$A$2:$R$4000,4,FALSE)</f>
        <v>Libramiento 0206-01-01-0010-7692</v>
      </c>
      <c r="L905" s="49" t="str">
        <f>VLOOKUP(D905,[1]Sheet1!$A$2:$S$4000,5,FALSE)</f>
        <v>PAGO A COOPROHARINA, CEDIDO POR JOSELYN MORETA REYES, MEDIANTE ACTO 216,D/F 01/03/2018.POR SUM. ALIM. ESC. PAE-REAL CORRESP. A DICIEMBRE/2017, SEGUN FACT. NCF: 00007, NC. 00005, CONT. 457/2017, OC. 6304,MENOS ANTICIPO.</v>
      </c>
      <c r="M905" s="53">
        <f>VLOOKUP(D905,[1]Sheet1!$A$2:$S$4000,16,FALSE)</f>
        <v>484858.01</v>
      </c>
    </row>
    <row r="906" spans="2:13" s="10" customFormat="1" ht="49.5" x14ac:dyDescent="0.2">
      <c r="B906" s="31">
        <v>891</v>
      </c>
      <c r="C906" s="37">
        <v>43202</v>
      </c>
      <c r="D906" s="44">
        <v>31893</v>
      </c>
      <c r="E906" s="11" t="s">
        <v>13</v>
      </c>
      <c r="F906" s="11">
        <v>0</v>
      </c>
      <c r="G906" s="11">
        <v>484858.01</v>
      </c>
      <c r="H906" s="21">
        <f t="shared" si="13"/>
        <v>541276079.78999984</v>
      </c>
      <c r="J906" s="10">
        <f>VLOOKUP(D906,[1]Sheet1!$A$2:$R$4000,1,FALSE)</f>
        <v>31893</v>
      </c>
      <c r="K906" s="10" t="str">
        <f>VLOOKUP(D906,[1]Sheet1!$A$2:$R$4000,4,FALSE)</f>
        <v>Libramiento 0206-01-01-0010-7692</v>
      </c>
      <c r="L906" s="49" t="str">
        <f>VLOOKUP(D906,[1]Sheet1!$A$2:$S$4000,5,FALSE)</f>
        <v>PAGO A COOPROHARINA, CEDIDO POR JOSELYN MORETA REYES, MEDIANTE ACTO 216,D/F 01/03/2018.POR SUM. ALIM. ESC. PAE-REAL CORRESP. A DICIEMBRE/2017, SEGUN FACT. NCF: 00007, NC. 00005, CONT. 457/2017, OC. 6304,MENOS ANTICIPO.</v>
      </c>
      <c r="M906" s="53">
        <f>VLOOKUP(D906,[1]Sheet1!$A$2:$S$4000,16,FALSE)</f>
        <v>484858.01</v>
      </c>
    </row>
    <row r="907" spans="2:13" s="10" customFormat="1" ht="49.5" x14ac:dyDescent="0.2">
      <c r="B907" s="31">
        <v>892</v>
      </c>
      <c r="C907" s="37">
        <v>43202</v>
      </c>
      <c r="D907" s="44">
        <v>31892</v>
      </c>
      <c r="E907" s="11" t="s">
        <v>13</v>
      </c>
      <c r="F907" s="11">
        <v>0</v>
      </c>
      <c r="G907" s="11">
        <v>486091.2</v>
      </c>
      <c r="H907" s="21">
        <f t="shared" si="13"/>
        <v>540789988.58999979</v>
      </c>
      <c r="J907" s="10">
        <f>VLOOKUP(D907,[1]Sheet1!$A$2:$R$4000,1,FALSE)</f>
        <v>31892</v>
      </c>
      <c r="K907" s="10" t="str">
        <f>VLOOKUP(D907,[1]Sheet1!$A$2:$R$4000,4,FALSE)</f>
        <v>Libramiento 0206-01-01-0010-7574</v>
      </c>
      <c r="L907" s="49" t="str">
        <f>VLOOKUP(D907,[1]Sheet1!$A$2:$S$4000,5,FALSE)</f>
        <v>PAGO A FAVOR DE COOPROHARINA, CEDIDO POR JOSELYN ALTAGRACIA RIVAS VASQUEZ, MEDIANTE ACTO DE ALGUACIL NO. 108/18 D/F 05/02/2018. POR SUM. ALIM. ESC. JEE MES ENERO 2018, FACT. NCF.: 00163, CARTA COMPR. NO. 3828,11150,3985,3905,15443, OC. 5862</v>
      </c>
      <c r="M907" s="53">
        <f>VLOOKUP(D907,[1]Sheet1!$A$2:$S$4000,16,FALSE)</f>
        <v>2007768</v>
      </c>
    </row>
    <row r="908" spans="2:13" s="10" customFormat="1" ht="49.5" x14ac:dyDescent="0.2">
      <c r="B908" s="31">
        <v>893</v>
      </c>
      <c r="C908" s="37">
        <v>43202</v>
      </c>
      <c r="D908" s="44">
        <v>31892</v>
      </c>
      <c r="E908" s="11" t="s">
        <v>13</v>
      </c>
      <c r="F908" s="11">
        <v>0</v>
      </c>
      <c r="G908" s="11">
        <v>2007768</v>
      </c>
      <c r="H908" s="21">
        <f t="shared" si="13"/>
        <v>538782220.58999979</v>
      </c>
      <c r="J908" s="10">
        <f>VLOOKUP(D908,[1]Sheet1!$A$2:$R$4000,1,FALSE)</f>
        <v>31892</v>
      </c>
      <c r="K908" s="10" t="str">
        <f>VLOOKUP(D908,[1]Sheet1!$A$2:$R$4000,4,FALSE)</f>
        <v>Libramiento 0206-01-01-0010-7574</v>
      </c>
      <c r="L908" s="49" t="str">
        <f>VLOOKUP(D908,[1]Sheet1!$A$2:$S$4000,5,FALSE)</f>
        <v>PAGO A FAVOR DE COOPROHARINA, CEDIDO POR JOSELYN ALTAGRACIA RIVAS VASQUEZ, MEDIANTE ACTO DE ALGUACIL NO. 108/18 D/F 05/02/2018. POR SUM. ALIM. ESC. JEE MES ENERO 2018, FACT. NCF.: 00163, CARTA COMPR. NO. 3828,11150,3985,3905,15443, OC. 5862</v>
      </c>
      <c r="M908" s="53">
        <f>VLOOKUP(D908,[1]Sheet1!$A$2:$S$4000,16,FALSE)</f>
        <v>2007768</v>
      </c>
    </row>
    <row r="909" spans="2:13" s="10" customFormat="1" ht="49.5" x14ac:dyDescent="0.2">
      <c r="B909" s="31">
        <v>894</v>
      </c>
      <c r="C909" s="37">
        <v>43202</v>
      </c>
      <c r="D909" s="44">
        <v>31891</v>
      </c>
      <c r="E909" s="11" t="s">
        <v>13</v>
      </c>
      <c r="F909" s="11">
        <v>0</v>
      </c>
      <c r="G909" s="11">
        <v>7178.41</v>
      </c>
      <c r="H909" s="21">
        <f t="shared" si="13"/>
        <v>538775042.17999983</v>
      </c>
      <c r="J909" s="10">
        <f>VLOOKUP(D909,[1]Sheet1!$A$2:$R$4000,1,FALSE)</f>
        <v>31891</v>
      </c>
      <c r="K909" s="10" t="str">
        <f>VLOOKUP(D909,[1]Sheet1!$A$2:$R$4000,4,FALSE)</f>
        <v>Libramiento 0206-01-01-0010-7566</v>
      </c>
      <c r="L909" s="49" t="str">
        <f>VLOOKUP(D909,[1]Sheet1!$A$2:$S$4000,5,FALSE)</f>
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</c>
      <c r="M909" s="53">
        <f>VLOOKUP(D909,[1]Sheet1!$A$2:$S$4000,16,FALSE)</f>
        <v>775909.57</v>
      </c>
    </row>
    <row r="910" spans="2:13" s="10" customFormat="1" ht="49.5" x14ac:dyDescent="0.2">
      <c r="B910" s="31">
        <v>895</v>
      </c>
      <c r="C910" s="37">
        <v>43202</v>
      </c>
      <c r="D910" s="44">
        <v>31891</v>
      </c>
      <c r="E910" s="11" t="s">
        <v>13</v>
      </c>
      <c r="F910" s="11">
        <v>0</v>
      </c>
      <c r="G910" s="11">
        <v>775909.57</v>
      </c>
      <c r="H910" s="21">
        <f t="shared" si="13"/>
        <v>537999132.60999978</v>
      </c>
      <c r="J910" s="10">
        <f>VLOOKUP(D910,[1]Sheet1!$A$2:$R$4000,1,FALSE)</f>
        <v>31891</v>
      </c>
      <c r="K910" s="10" t="str">
        <f>VLOOKUP(D910,[1]Sheet1!$A$2:$R$4000,4,FALSE)</f>
        <v>Libramiento 0206-01-01-0010-7566</v>
      </c>
      <c r="L910" s="49" t="str">
        <f>VLOOKUP(D910,[1]Sheet1!$A$2:$S$4000,5,FALSE)</f>
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</c>
      <c r="M910" s="53">
        <f>VLOOKUP(D910,[1]Sheet1!$A$2:$S$4000,16,FALSE)</f>
        <v>775909.57</v>
      </c>
    </row>
    <row r="911" spans="2:13" s="10" customFormat="1" ht="49.5" x14ac:dyDescent="0.2">
      <c r="B911" s="31">
        <v>896</v>
      </c>
      <c r="C911" s="37">
        <v>43202</v>
      </c>
      <c r="D911" s="44">
        <v>31890</v>
      </c>
      <c r="E911" s="11" t="s">
        <v>13</v>
      </c>
      <c r="F911" s="11">
        <v>0</v>
      </c>
      <c r="G911" s="11">
        <v>40800</v>
      </c>
      <c r="H911" s="21">
        <f t="shared" si="13"/>
        <v>537958332.60999978</v>
      </c>
      <c r="J911" s="10">
        <f>VLOOKUP(D911,[1]Sheet1!$A$2:$R$4000,1,FALSE)</f>
        <v>31890</v>
      </c>
      <c r="K911" s="10" t="str">
        <f>VLOOKUP(D911,[1]Sheet1!$A$2:$R$4000,4,FALSE)</f>
        <v>Libramiento 0206-01-01-0010-7483</v>
      </c>
      <c r="L911" s="49" t="str">
        <f>VLOOKUP(D911,[1]Sheet1!$A$2:$S$4000,5,FALSE)</f>
        <v>PAGO A PARALLAX FACTORING,S.A. CEDIDO POR MULTIPROVISIONES MEHIGON, EIRL, S/ACTO NO. 1164/18 D/F 08/02/18, POR SUM. ALIM. ESC. JEE, MES ENERO/18, S/FACT. NCF:00017, CARTAS C. NOS. 02324, 02232, 14352, OC 6057</v>
      </c>
      <c r="M911" s="53">
        <f>VLOOKUP(D911,[1]Sheet1!$A$2:$S$4000,16,FALSE)</f>
        <v>40800</v>
      </c>
    </row>
    <row r="912" spans="2:13" s="10" customFormat="1" ht="49.5" x14ac:dyDescent="0.2">
      <c r="B912" s="31">
        <v>897</v>
      </c>
      <c r="C912" s="37">
        <v>43202</v>
      </c>
      <c r="D912" s="44">
        <v>31890</v>
      </c>
      <c r="E912" s="11" t="s">
        <v>13</v>
      </c>
      <c r="F912" s="11">
        <v>0</v>
      </c>
      <c r="G912" s="11">
        <v>922080</v>
      </c>
      <c r="H912" s="21">
        <f t="shared" si="13"/>
        <v>537036252.60999978</v>
      </c>
      <c r="J912" s="10">
        <f>VLOOKUP(D912,[1]Sheet1!$A$2:$R$4000,1,FALSE)</f>
        <v>31890</v>
      </c>
      <c r="K912" s="10" t="str">
        <f>VLOOKUP(D912,[1]Sheet1!$A$2:$R$4000,4,FALSE)</f>
        <v>Libramiento 0206-01-01-0010-7483</v>
      </c>
      <c r="L912" s="49" t="str">
        <f>VLOOKUP(D912,[1]Sheet1!$A$2:$S$4000,5,FALSE)</f>
        <v>PAGO A PARALLAX FACTORING,S.A. CEDIDO POR MULTIPROVISIONES MEHIGON, EIRL, S/ACTO NO. 1164/18 D/F 08/02/18, POR SUM. ALIM. ESC. JEE, MES ENERO/18, S/FACT. NCF:00017, CARTAS C. NOS. 02324, 02232, 14352, OC 6057</v>
      </c>
      <c r="M912" s="53">
        <f>VLOOKUP(D912,[1]Sheet1!$A$2:$S$4000,16,FALSE)</f>
        <v>40800</v>
      </c>
    </row>
    <row r="913" spans="2:13" s="10" customFormat="1" ht="33" x14ac:dyDescent="0.2">
      <c r="B913" s="31">
        <v>898</v>
      </c>
      <c r="C913" s="37">
        <v>43202</v>
      </c>
      <c r="D913" s="44">
        <v>31889</v>
      </c>
      <c r="E913" s="11" t="s">
        <v>13</v>
      </c>
      <c r="F913" s="11">
        <v>0</v>
      </c>
      <c r="G913" s="11">
        <v>4321.8100000000004</v>
      </c>
      <c r="H913" s="21">
        <f t="shared" si="13"/>
        <v>537031930.79999983</v>
      </c>
      <c r="J913" s="10">
        <f>VLOOKUP(D913,[1]Sheet1!$A$2:$R$4000,1,FALSE)</f>
        <v>31889</v>
      </c>
      <c r="K913" s="10" t="str">
        <f>VLOOKUP(D913,[1]Sheet1!$A$2:$R$4000,4,FALSE)</f>
        <v>Libramiento 0206-01-01-0010-7457</v>
      </c>
      <c r="L913" s="49" t="str">
        <f>VLOOKUP(D913,[1]Sheet1!$A$2:$S$4000,5,FALSE)</f>
        <v>PAGO POR SUM. DE ALIM. ESC. UM. CORRESP. AL MES DE DICIEMBRE 2017, S/FACT. 00086 Y NC 00036. CONTRATO NO.408/17, OC 6453,MENOS ANTICIPO.</v>
      </c>
      <c r="M913" s="53">
        <f>VLOOKUP(D913,[1]Sheet1!$A$2:$S$4000,16,FALSE)</f>
        <v>465566.95</v>
      </c>
    </row>
    <row r="914" spans="2:13" s="10" customFormat="1" ht="33" x14ac:dyDescent="0.2">
      <c r="B914" s="31">
        <v>899</v>
      </c>
      <c r="C914" s="37">
        <v>43202</v>
      </c>
      <c r="D914" s="44">
        <v>31889</v>
      </c>
      <c r="E914" s="11" t="s">
        <v>13</v>
      </c>
      <c r="F914" s="11">
        <v>0</v>
      </c>
      <c r="G914" s="11">
        <v>465566.95</v>
      </c>
      <c r="H914" s="21">
        <f t="shared" si="13"/>
        <v>536566363.84999985</v>
      </c>
      <c r="J914" s="10">
        <f>VLOOKUP(D914,[1]Sheet1!$A$2:$R$4000,1,FALSE)</f>
        <v>31889</v>
      </c>
      <c r="K914" s="10" t="str">
        <f>VLOOKUP(D914,[1]Sheet1!$A$2:$R$4000,4,FALSE)</f>
        <v>Libramiento 0206-01-01-0010-7457</v>
      </c>
      <c r="L914" s="49" t="str">
        <f>VLOOKUP(D914,[1]Sheet1!$A$2:$S$4000,5,FALSE)</f>
        <v>PAGO POR SUM. DE ALIM. ESC. UM. CORRESP. AL MES DE DICIEMBRE 2017, S/FACT. 00086 Y NC 00036. CONTRATO NO.408/17, OC 6453,MENOS ANTICIPO.</v>
      </c>
      <c r="M914" s="53">
        <f>VLOOKUP(D914,[1]Sheet1!$A$2:$S$4000,16,FALSE)</f>
        <v>465566.95</v>
      </c>
    </row>
    <row r="915" spans="2:13" s="10" customFormat="1" ht="49.5" x14ac:dyDescent="0.2">
      <c r="B915" s="31">
        <v>900</v>
      </c>
      <c r="C915" s="37">
        <v>43202</v>
      </c>
      <c r="D915" s="44">
        <v>31895</v>
      </c>
      <c r="E915" s="11" t="s">
        <v>13</v>
      </c>
      <c r="F915" s="11">
        <v>0</v>
      </c>
      <c r="G915" s="11">
        <v>49606.400000000001</v>
      </c>
      <c r="H915" s="21">
        <f t="shared" ref="H915:H978" si="14">+H914+F915-G915</f>
        <v>536516757.44999987</v>
      </c>
      <c r="J915" s="10">
        <f>VLOOKUP(D915,[1]Sheet1!$A$2:$R$4000,1,FALSE)</f>
        <v>31895</v>
      </c>
      <c r="K915" s="10" t="str">
        <f>VLOOKUP(D915,[1]Sheet1!$A$2:$R$4000,4,FALSE)</f>
        <v>Libramiento 0206-01-01-0010-7764</v>
      </c>
      <c r="L915" s="49" t="str">
        <f>VLOOKUP(D915,[1]Sheet1!$A$2:$S$4000,5,FALSE)</f>
        <v>PAGO A FAVOR DEL BANCO AGRICOLA, CEDIDO POR CANDI JORAINI SUERO FELIZ, MEDIANTE ACTO 677, D/F. 14/09/2017, POR SUM. ALIM. ESC. JEE. CORRESP. A ENERO/2018, SEGUN FACT. NCF: 00016, CARTAS COMPROMISO 07515, OC. 5661</v>
      </c>
      <c r="M915" s="53">
        <f>VLOOKUP(D915,[1]Sheet1!$A$2:$S$4000,16,FALSE)</f>
        <v>38822.400000000001</v>
      </c>
    </row>
    <row r="916" spans="2:13" s="10" customFormat="1" ht="49.5" x14ac:dyDescent="0.2">
      <c r="B916" s="31">
        <v>901</v>
      </c>
      <c r="C916" s="37">
        <v>43202</v>
      </c>
      <c r="D916" s="44">
        <v>31895</v>
      </c>
      <c r="E916" s="11" t="s">
        <v>13</v>
      </c>
      <c r="F916" s="11">
        <v>0</v>
      </c>
      <c r="G916" s="11">
        <v>204896</v>
      </c>
      <c r="H916" s="21">
        <f t="shared" si="14"/>
        <v>536311861.44999987</v>
      </c>
      <c r="J916" s="10">
        <f>VLOOKUP(D916,[1]Sheet1!$A$2:$R$4000,1,FALSE)</f>
        <v>31895</v>
      </c>
      <c r="K916" s="10" t="str">
        <f>VLOOKUP(D916,[1]Sheet1!$A$2:$R$4000,4,FALSE)</f>
        <v>Libramiento 0206-01-01-0010-7764</v>
      </c>
      <c r="L916" s="49" t="str">
        <f>VLOOKUP(D916,[1]Sheet1!$A$2:$S$4000,5,FALSE)</f>
        <v>PAGO A FAVOR DEL BANCO AGRICOLA, CEDIDO POR CANDI JORAINI SUERO FELIZ, MEDIANTE ACTO 677, D/F. 14/09/2017, POR SUM. ALIM. ESC. JEE. CORRESP. A ENERO/2018, SEGUN FACT. NCF: 00016, CARTAS COMPROMISO 07515, OC. 5661</v>
      </c>
      <c r="M916" s="53">
        <f>VLOOKUP(D916,[1]Sheet1!$A$2:$S$4000,16,FALSE)</f>
        <v>38822.400000000001</v>
      </c>
    </row>
    <row r="917" spans="2:13" s="10" customFormat="1" ht="49.5" x14ac:dyDescent="0.2">
      <c r="B917" s="31">
        <v>902</v>
      </c>
      <c r="C917" s="37">
        <v>43203</v>
      </c>
      <c r="D917" s="44">
        <v>31895</v>
      </c>
      <c r="E917" s="11" t="s">
        <v>14</v>
      </c>
      <c r="F917" s="11">
        <v>777021575.5</v>
      </c>
      <c r="G917" s="11"/>
      <c r="H917" s="21">
        <f t="shared" si="14"/>
        <v>1313333436.9499998</v>
      </c>
      <c r="J917" s="10">
        <f>VLOOKUP(D917,[1]Sheet1!$A$2:$R$4000,1,FALSE)</f>
        <v>31895</v>
      </c>
      <c r="K917" s="10" t="str">
        <f>VLOOKUP(D917,[1]Sheet1!$A$2:$R$4000,4,FALSE)</f>
        <v>Libramiento 0206-01-01-0010-7764</v>
      </c>
      <c r="L917" s="49" t="str">
        <f>VLOOKUP(D917,[1]Sheet1!$A$2:$S$4000,5,FALSE)</f>
        <v>PAGO A FAVOR DEL BANCO AGRICOLA, CEDIDO POR CANDI JORAINI SUERO FELIZ, MEDIANTE ACTO 677, D/F. 14/09/2017, POR SUM. ALIM. ESC. JEE. CORRESP. A ENERO/2018, SEGUN FACT. NCF: 00016, CARTAS COMPROMISO 07515, OC. 5661</v>
      </c>
      <c r="M917" s="53">
        <f>VLOOKUP(D917,[1]Sheet1!$A$2:$S$4000,16,FALSE)</f>
        <v>38822.400000000001</v>
      </c>
    </row>
    <row r="918" spans="2:13" s="10" customFormat="1" ht="49.5" x14ac:dyDescent="0.2">
      <c r="B918" s="31">
        <v>903</v>
      </c>
      <c r="C918" s="37">
        <v>43203</v>
      </c>
      <c r="D918" s="44">
        <v>32206</v>
      </c>
      <c r="E918" s="11" t="s">
        <v>13</v>
      </c>
      <c r="F918" s="11">
        <v>0</v>
      </c>
      <c r="G918" s="11">
        <v>13623.46</v>
      </c>
      <c r="H918" s="21">
        <f t="shared" si="14"/>
        <v>1313319813.4899998</v>
      </c>
      <c r="J918" s="10">
        <f>VLOOKUP(D918,[1]Sheet1!$A$2:$R$4000,1,FALSE)</f>
        <v>32206</v>
      </c>
      <c r="K918" s="10" t="str">
        <f>VLOOKUP(D918,[1]Sheet1!$A$2:$R$4000,4,FALSE)</f>
        <v>Libramiento 0206-01-01-0010-7360</v>
      </c>
      <c r="L918" s="49" t="str">
        <f>VLOOKUP(D918,[1]Sheet1!$A$2:$S$4000,5,FALSE)</f>
        <v>PAGO POR SUM. DE ALIM. ESC. PAE REAL, CORRESP. A LOS MESES DE SEPT., OCT. Y NOV. 2017, SEGÚN FACTS. NO. 00117, 00119 Y 00122 Y NC 00060, 00061 Y 00062 CONTRATO NO. 340/17 Y OC 6150, MENOS ANTICIPO</v>
      </c>
      <c r="M918" s="53">
        <f>VLOOKUP(D918,[1]Sheet1!$A$2:$S$4000,16,FALSE)</f>
        <v>13623.46</v>
      </c>
    </row>
    <row r="919" spans="2:13" s="10" customFormat="1" ht="49.5" x14ac:dyDescent="0.2">
      <c r="B919" s="31">
        <v>904</v>
      </c>
      <c r="C919" s="37">
        <v>43203</v>
      </c>
      <c r="D919" s="44">
        <v>32206</v>
      </c>
      <c r="E919" s="11" t="s">
        <v>13</v>
      </c>
      <c r="F919" s="11">
        <v>0</v>
      </c>
      <c r="G919" s="11">
        <v>273590.78000000003</v>
      </c>
      <c r="H919" s="21">
        <f t="shared" si="14"/>
        <v>1313046222.7099998</v>
      </c>
      <c r="J919" s="10">
        <f>VLOOKUP(D919,[1]Sheet1!$A$2:$R$4000,1,FALSE)</f>
        <v>32206</v>
      </c>
      <c r="K919" s="10" t="str">
        <f>VLOOKUP(D919,[1]Sheet1!$A$2:$R$4000,4,FALSE)</f>
        <v>Libramiento 0206-01-01-0010-7360</v>
      </c>
      <c r="L919" s="49" t="str">
        <f>VLOOKUP(D919,[1]Sheet1!$A$2:$S$4000,5,FALSE)</f>
        <v>PAGO POR SUM. DE ALIM. ESC. PAE REAL, CORRESP. A LOS MESES DE SEPT., OCT. Y NOV. 2017, SEGÚN FACTS. NO. 00117, 00119 Y 00122 Y NC 00060, 00061 Y 00062 CONTRATO NO. 340/17 Y OC 6150, MENOS ANTICIPO</v>
      </c>
      <c r="M919" s="53">
        <f>VLOOKUP(D919,[1]Sheet1!$A$2:$S$4000,16,FALSE)</f>
        <v>13623.46</v>
      </c>
    </row>
    <row r="920" spans="2:13" s="10" customFormat="1" ht="33" x14ac:dyDescent="0.2">
      <c r="B920" s="31">
        <v>905</v>
      </c>
      <c r="C920" s="37">
        <v>43203</v>
      </c>
      <c r="D920" s="44">
        <v>32192</v>
      </c>
      <c r="E920" s="11" t="s">
        <v>13</v>
      </c>
      <c r="F920" s="11">
        <v>0</v>
      </c>
      <c r="G920" s="11">
        <v>18425.400000000001</v>
      </c>
      <c r="H920" s="21">
        <f t="shared" si="14"/>
        <v>1313027797.3099997</v>
      </c>
      <c r="J920" s="10">
        <f>VLOOKUP(D920,[1]Sheet1!$A$2:$R$4000,1,FALSE)</f>
        <v>32192</v>
      </c>
      <c r="K920" s="10" t="str">
        <f>VLOOKUP(D920,[1]Sheet1!$A$2:$R$4000,4,FALSE)</f>
        <v>Libramiento 0206-01-01-0010-7886</v>
      </c>
      <c r="L920" s="49" t="str">
        <f>VLOOKUP(D920,[1]Sheet1!$A$2:$S$4000,5,FALSE)</f>
        <v>PAGO SUM. ALIM. ESC. FRONT. CORRESP. AL MES DIC. 2017, SEGUN FACT. NCF.: 01215 Y NC 00021, DEL CONTRATO NO. 215/17 Y OC 6061. MENOS ANTICIPO.</v>
      </c>
      <c r="M920" s="53">
        <f>VLOOKUP(D920,[1]Sheet1!$A$2:$S$4000,16,FALSE)</f>
        <v>387526.08</v>
      </c>
    </row>
    <row r="921" spans="2:13" s="10" customFormat="1" ht="33" x14ac:dyDescent="0.2">
      <c r="B921" s="31">
        <v>906</v>
      </c>
      <c r="C921" s="37">
        <v>43203</v>
      </c>
      <c r="D921" s="44">
        <v>32192</v>
      </c>
      <c r="E921" s="11" t="s">
        <v>13</v>
      </c>
      <c r="F921" s="11">
        <v>0</v>
      </c>
      <c r="G921" s="11">
        <v>387526.08</v>
      </c>
      <c r="H921" s="21">
        <f t="shared" si="14"/>
        <v>1312640271.2299998</v>
      </c>
      <c r="J921" s="10">
        <f>VLOOKUP(D921,[1]Sheet1!$A$2:$R$4000,1,FALSE)</f>
        <v>32192</v>
      </c>
      <c r="K921" s="10" t="str">
        <f>VLOOKUP(D921,[1]Sheet1!$A$2:$R$4000,4,FALSE)</f>
        <v>Libramiento 0206-01-01-0010-7886</v>
      </c>
      <c r="L921" s="49" t="str">
        <f>VLOOKUP(D921,[1]Sheet1!$A$2:$S$4000,5,FALSE)</f>
        <v>PAGO SUM. ALIM. ESC. FRONT. CORRESP. AL MES DIC. 2017, SEGUN FACT. NCF.: 01215 Y NC 00021, DEL CONTRATO NO. 215/17 Y OC 6061. MENOS ANTICIPO.</v>
      </c>
      <c r="M921" s="53">
        <f>VLOOKUP(D921,[1]Sheet1!$A$2:$S$4000,16,FALSE)</f>
        <v>387526.08</v>
      </c>
    </row>
    <row r="922" spans="2:13" s="10" customFormat="1" ht="49.5" x14ac:dyDescent="0.2">
      <c r="B922" s="31">
        <v>907</v>
      </c>
      <c r="C922" s="37">
        <v>43203</v>
      </c>
      <c r="D922" s="44">
        <v>32210</v>
      </c>
      <c r="E922" s="11" t="s">
        <v>13</v>
      </c>
      <c r="F922" s="11">
        <v>0</v>
      </c>
      <c r="G922" s="11">
        <v>10448.52</v>
      </c>
      <c r="H922" s="21">
        <f t="shared" si="14"/>
        <v>1312629822.7099998</v>
      </c>
      <c r="J922" s="10">
        <f>VLOOKUP(D922,[1]Sheet1!$A$2:$R$4000,1,FALSE)</f>
        <v>32210</v>
      </c>
      <c r="K922" s="10" t="str">
        <f>VLOOKUP(D922,[1]Sheet1!$A$2:$R$4000,4,FALSE)</f>
        <v>Libramiento 0206-01-01-0010-7821</v>
      </c>
      <c r="L922" s="49" t="str">
        <f>VLOOKUP(D922,[1]Sheet1!$A$2:$S$4000,5,FALSE)</f>
        <v>PAGO A FAVOR DE COOPROHARINA, CEDIDO POR AMPARO MARGARITA ROSSIS SANCHEZ, MEDIANTE PODER ESPECIAL NO. 175/18 D/F 26/02/2018, POR SUM. DE ALIM. ESC. PAE- REAL, MES NOV. 2017, FACTS. NCF: 64953, Y N/C NO 00015. CONTRATO NO. 490/17 OC 6063 MENOS ANTICIPO</v>
      </c>
      <c r="M922" s="53">
        <f>VLOOKUP(D922,[1]Sheet1!$A$2:$S$4000,16,FALSE)</f>
        <v>10448.52</v>
      </c>
    </row>
    <row r="923" spans="2:13" s="10" customFormat="1" ht="49.5" x14ac:dyDescent="0.2">
      <c r="B923" s="31">
        <v>908</v>
      </c>
      <c r="C923" s="37">
        <v>43203</v>
      </c>
      <c r="D923" s="44">
        <v>32210</v>
      </c>
      <c r="E923" s="11" t="s">
        <v>13</v>
      </c>
      <c r="F923" s="11">
        <v>0</v>
      </c>
      <c r="G923" s="11">
        <v>210216.15</v>
      </c>
      <c r="H923" s="21">
        <f t="shared" si="14"/>
        <v>1312419606.5599997</v>
      </c>
      <c r="J923" s="10">
        <f>VLOOKUP(D923,[1]Sheet1!$A$2:$R$4000,1,FALSE)</f>
        <v>32210</v>
      </c>
      <c r="K923" s="10" t="str">
        <f>VLOOKUP(D923,[1]Sheet1!$A$2:$R$4000,4,FALSE)</f>
        <v>Libramiento 0206-01-01-0010-7821</v>
      </c>
      <c r="L923" s="49" t="str">
        <f>VLOOKUP(D923,[1]Sheet1!$A$2:$S$4000,5,FALSE)</f>
        <v>PAGO A FAVOR DE COOPROHARINA, CEDIDO POR AMPARO MARGARITA ROSSIS SANCHEZ, MEDIANTE PODER ESPECIAL NO. 175/18 D/F 26/02/2018, POR SUM. DE ALIM. ESC. PAE- REAL, MES NOV. 2017, FACTS. NCF: 64953, Y N/C NO 00015. CONTRATO NO. 490/17 OC 6063 MENOS ANTICIPO</v>
      </c>
      <c r="M923" s="53">
        <f>VLOOKUP(D923,[1]Sheet1!$A$2:$S$4000,16,FALSE)</f>
        <v>10448.52</v>
      </c>
    </row>
    <row r="924" spans="2:13" s="10" customFormat="1" ht="33" x14ac:dyDescent="0.2">
      <c r="B924" s="31">
        <v>909</v>
      </c>
      <c r="C924" s="37">
        <v>43203</v>
      </c>
      <c r="D924" s="44">
        <v>32209</v>
      </c>
      <c r="E924" s="11" t="s">
        <v>13</v>
      </c>
      <c r="F924" s="11">
        <v>0</v>
      </c>
      <c r="G924" s="11">
        <v>94289.21</v>
      </c>
      <c r="H924" s="21">
        <f t="shared" si="14"/>
        <v>1312325317.3499997</v>
      </c>
      <c r="J924" s="10">
        <f>VLOOKUP(D924,[1]Sheet1!$A$2:$R$4000,1,FALSE)</f>
        <v>32209</v>
      </c>
      <c r="K924" s="10" t="str">
        <f>VLOOKUP(D924,[1]Sheet1!$A$2:$R$4000,4,FALSE)</f>
        <v>Libramiento 0206-01-01-0010-7690</v>
      </c>
      <c r="L924" s="49" t="str">
        <f>VLOOKUP(D924,[1]Sheet1!$A$2:$S$4000,5,FALSE)</f>
        <v>PRIMER Y UNICO PAGO AL CONTRATO NO.245/2017, POR ADQUSICION DE 6,032 UNIDADES DE PANTALONES ESC., S/FACT. NO.00055, OC NO.5399.</v>
      </c>
      <c r="M924" s="53">
        <f>VLOOKUP(D924,[1]Sheet1!$A$2:$S$4000,16,FALSE)</f>
        <v>2130936.1</v>
      </c>
    </row>
    <row r="925" spans="2:13" s="10" customFormat="1" ht="33" x14ac:dyDescent="0.2">
      <c r="B925" s="31">
        <v>910</v>
      </c>
      <c r="C925" s="37">
        <v>43203</v>
      </c>
      <c r="D925" s="44">
        <v>32209</v>
      </c>
      <c r="E925" s="11" t="s">
        <v>13</v>
      </c>
      <c r="F925" s="11">
        <v>0</v>
      </c>
      <c r="G925" s="11">
        <v>2130936.1</v>
      </c>
      <c r="H925" s="21">
        <f t="shared" si="14"/>
        <v>1310194381.2499998</v>
      </c>
      <c r="J925" s="10">
        <f>VLOOKUP(D925,[1]Sheet1!$A$2:$R$4000,1,FALSE)</f>
        <v>32209</v>
      </c>
      <c r="K925" s="10" t="str">
        <f>VLOOKUP(D925,[1]Sheet1!$A$2:$R$4000,4,FALSE)</f>
        <v>Libramiento 0206-01-01-0010-7690</v>
      </c>
      <c r="L925" s="49" t="str">
        <f>VLOOKUP(D925,[1]Sheet1!$A$2:$S$4000,5,FALSE)</f>
        <v>PRIMER Y UNICO PAGO AL CONTRATO NO.245/2017, POR ADQUSICION DE 6,032 UNIDADES DE PANTALONES ESC., S/FACT. NO.00055, OC NO.5399.</v>
      </c>
      <c r="M925" s="53">
        <f>VLOOKUP(D925,[1]Sheet1!$A$2:$S$4000,16,FALSE)</f>
        <v>2130936.1</v>
      </c>
    </row>
    <row r="926" spans="2:13" s="10" customFormat="1" ht="49.5" x14ac:dyDescent="0.2">
      <c r="B926" s="31">
        <v>911</v>
      </c>
      <c r="C926" s="37">
        <v>43203</v>
      </c>
      <c r="D926" s="44">
        <v>32208</v>
      </c>
      <c r="E926" s="11" t="s">
        <v>13</v>
      </c>
      <c r="F926" s="11">
        <v>0</v>
      </c>
      <c r="G926" s="11">
        <v>12812.77</v>
      </c>
      <c r="H926" s="21">
        <f t="shared" si="14"/>
        <v>1310181568.4799998</v>
      </c>
      <c r="J926" s="10">
        <f>VLOOKUP(D926,[1]Sheet1!$A$2:$R$4000,1,FALSE)</f>
        <v>32208</v>
      </c>
      <c r="K926" s="10" t="str">
        <f>VLOOKUP(D926,[1]Sheet1!$A$2:$R$4000,4,FALSE)</f>
        <v>Libramiento 0206-01-01-0010-7415</v>
      </c>
      <c r="L926" s="49" t="str">
        <f>VLOOKUP(D926,[1]Sheet1!$A$2:$S$4000,5,FALSE)</f>
        <v>PAGO A COOPROHARINA, CEDIDO POR GRUPO RIVERA GARCIA, S/ACTO No.292/18 D/F 26/02/18, POR SUM. ALIM. ESC. UM,MESES DE OCTUBRE/NOV/2017, S/FACT.NCF.:00080,00081 N/C 00049 Y 00050, MENOS ANTICIPO, CONTRATO NO.264/2017 Y OC 6377</v>
      </c>
      <c r="M926" s="53">
        <f>VLOOKUP(D926,[1]Sheet1!$A$2:$S$4000,16,FALSE)</f>
        <v>1395847.53</v>
      </c>
    </row>
    <row r="927" spans="2:13" s="10" customFormat="1" ht="49.5" x14ac:dyDescent="0.2">
      <c r="B927" s="31">
        <v>912</v>
      </c>
      <c r="C927" s="37">
        <v>43203</v>
      </c>
      <c r="D927" s="44">
        <v>32208</v>
      </c>
      <c r="E927" s="11" t="s">
        <v>13</v>
      </c>
      <c r="F927" s="11">
        <v>0</v>
      </c>
      <c r="G927" s="11">
        <v>1395847.53</v>
      </c>
      <c r="H927" s="21">
        <f t="shared" si="14"/>
        <v>1308785720.9499998</v>
      </c>
      <c r="J927" s="10">
        <f>VLOOKUP(D927,[1]Sheet1!$A$2:$R$4000,1,FALSE)</f>
        <v>32208</v>
      </c>
      <c r="K927" s="10" t="str">
        <f>VLOOKUP(D927,[1]Sheet1!$A$2:$R$4000,4,FALSE)</f>
        <v>Libramiento 0206-01-01-0010-7415</v>
      </c>
      <c r="L927" s="49" t="str">
        <f>VLOOKUP(D927,[1]Sheet1!$A$2:$S$4000,5,FALSE)</f>
        <v>PAGO A COOPROHARINA, CEDIDO POR GRUPO RIVERA GARCIA, S/ACTO No.292/18 D/F 26/02/18, POR SUM. ALIM. ESC. UM,MESES DE OCTUBRE/NOV/2017, S/FACT.NCF.:00080,00081 N/C 00049 Y 00050, MENOS ANTICIPO, CONTRATO NO.264/2017 Y OC 6377</v>
      </c>
      <c r="M927" s="53">
        <f>VLOOKUP(D927,[1]Sheet1!$A$2:$S$4000,16,FALSE)</f>
        <v>1395847.53</v>
      </c>
    </row>
    <row r="928" spans="2:13" s="10" customFormat="1" ht="33" x14ac:dyDescent="0.2">
      <c r="B928" s="31">
        <v>913</v>
      </c>
      <c r="C928" s="37">
        <v>43206</v>
      </c>
      <c r="D928" s="44">
        <v>32463</v>
      </c>
      <c r="E928" s="11" t="s">
        <v>13</v>
      </c>
      <c r="F928" s="11">
        <v>0</v>
      </c>
      <c r="G928" s="11">
        <v>5907.45</v>
      </c>
      <c r="H928" s="21">
        <f t="shared" si="14"/>
        <v>1308779813.4999998</v>
      </c>
      <c r="J928" s="10">
        <f>VLOOKUP(D928,[1]Sheet1!$A$2:$R$4000,1,FALSE)</f>
        <v>32463</v>
      </c>
      <c r="K928" s="10" t="str">
        <f>VLOOKUP(D928,[1]Sheet1!$A$2:$R$4000,4,FALSE)</f>
        <v>Libramiento 0206-01-01-0010-7453</v>
      </c>
      <c r="L928" s="49" t="str">
        <f>VLOOKUP(D928,[1]Sheet1!$A$2:$S$4000,5,FALSE)</f>
        <v>PAGO SUM. ALIM. ESC. UM. CORRESP. AL MES NOVIEMBRE 2017, S/FACT. NCF: 01012 Y NC. 00042, CONT. NO. 369/2017 OC. 6391,MENOS ANTICIPO.</v>
      </c>
      <c r="M928" s="53">
        <f>VLOOKUP(D928,[1]Sheet1!$A$2:$S$4000,16,FALSE)</f>
        <v>644733.98</v>
      </c>
    </row>
    <row r="929" spans="2:13" s="10" customFormat="1" ht="33" x14ac:dyDescent="0.2">
      <c r="B929" s="31">
        <v>914</v>
      </c>
      <c r="C929" s="37">
        <v>43206</v>
      </c>
      <c r="D929" s="44">
        <v>32463</v>
      </c>
      <c r="E929" s="11" t="s">
        <v>13</v>
      </c>
      <c r="F929" s="11">
        <v>0</v>
      </c>
      <c r="G929" s="11">
        <v>644733.98</v>
      </c>
      <c r="H929" s="21">
        <f t="shared" si="14"/>
        <v>1308135079.5199997</v>
      </c>
      <c r="J929" s="10">
        <f>VLOOKUP(D929,[1]Sheet1!$A$2:$R$4000,1,FALSE)</f>
        <v>32463</v>
      </c>
      <c r="K929" s="10" t="str">
        <f>VLOOKUP(D929,[1]Sheet1!$A$2:$R$4000,4,FALSE)</f>
        <v>Libramiento 0206-01-01-0010-7453</v>
      </c>
      <c r="L929" s="49" t="str">
        <f>VLOOKUP(D929,[1]Sheet1!$A$2:$S$4000,5,FALSE)</f>
        <v>PAGO SUM. ALIM. ESC. UM. CORRESP. AL MES NOVIEMBRE 2017, S/FACT. NCF: 01012 Y NC. 00042, CONT. NO. 369/2017 OC. 6391,MENOS ANTICIPO.</v>
      </c>
      <c r="M929" s="53">
        <f>VLOOKUP(D929,[1]Sheet1!$A$2:$S$4000,16,FALSE)</f>
        <v>644733.98</v>
      </c>
    </row>
    <row r="930" spans="2:13" s="10" customFormat="1" ht="33" x14ac:dyDescent="0.2">
      <c r="B930" s="31">
        <v>915</v>
      </c>
      <c r="C930" s="37">
        <v>43206</v>
      </c>
      <c r="D930" s="44">
        <v>32442</v>
      </c>
      <c r="E930" s="11" t="s">
        <v>13</v>
      </c>
      <c r="F930" s="11">
        <v>0</v>
      </c>
      <c r="G930" s="11">
        <v>2968.45</v>
      </c>
      <c r="H930" s="21">
        <f t="shared" si="14"/>
        <v>1308132111.0699997</v>
      </c>
      <c r="J930" s="10">
        <f>VLOOKUP(D930,[1]Sheet1!$A$2:$R$4000,1,FALSE)</f>
        <v>32442</v>
      </c>
      <c r="K930" s="10" t="str">
        <f>VLOOKUP(D930,[1]Sheet1!$A$2:$R$4000,4,FALSE)</f>
        <v>Libramiento 0206-01-01-0010-7204</v>
      </c>
      <c r="L930" s="49" t="str">
        <f>VLOOKUP(D930,[1]Sheet1!$A$2:$S$4000,5,FALSE)</f>
        <v>PAGO SUM. ALIM. ESC. UM ,CORRESP. AL MES DE DICIEMBRE 2017, SEGUN FACT. NCF.: 00030 Y NC 00030, DEL CONTRATO NO. 415/2017 Y OC 6459. MENOS ANTICIPO.</v>
      </c>
      <c r="M930" s="53">
        <f>VLOOKUP(D930,[1]Sheet1!$A$2:$S$4000,16,FALSE)</f>
        <v>2968.45</v>
      </c>
    </row>
    <row r="931" spans="2:13" s="10" customFormat="1" ht="33" x14ac:dyDescent="0.2">
      <c r="B931" s="31">
        <v>916</v>
      </c>
      <c r="C931" s="37">
        <v>43206</v>
      </c>
      <c r="D931" s="44">
        <v>32442</v>
      </c>
      <c r="E931" s="11" t="s">
        <v>13</v>
      </c>
      <c r="F931" s="11">
        <v>0</v>
      </c>
      <c r="G931" s="11">
        <v>319601.28999999998</v>
      </c>
      <c r="H931" s="21">
        <f t="shared" si="14"/>
        <v>1307812509.7799997</v>
      </c>
      <c r="J931" s="10">
        <f>VLOOKUP(D931,[1]Sheet1!$A$2:$R$4000,1,FALSE)</f>
        <v>32442</v>
      </c>
      <c r="K931" s="10" t="str">
        <f>VLOOKUP(D931,[1]Sheet1!$A$2:$R$4000,4,FALSE)</f>
        <v>Libramiento 0206-01-01-0010-7204</v>
      </c>
      <c r="L931" s="49" t="str">
        <f>VLOOKUP(D931,[1]Sheet1!$A$2:$S$4000,5,FALSE)</f>
        <v>PAGO SUM. ALIM. ESC. UM ,CORRESP. AL MES DE DICIEMBRE 2017, SEGUN FACT. NCF.: 00030 Y NC 00030, DEL CONTRATO NO. 415/2017 Y OC 6459. MENOS ANTICIPO.</v>
      </c>
      <c r="M931" s="53">
        <f>VLOOKUP(D931,[1]Sheet1!$A$2:$S$4000,16,FALSE)</f>
        <v>2968.45</v>
      </c>
    </row>
    <row r="932" spans="2:13" s="10" customFormat="1" ht="33" x14ac:dyDescent="0.2">
      <c r="B932" s="31">
        <v>917</v>
      </c>
      <c r="C932" s="37">
        <v>43206</v>
      </c>
      <c r="D932" s="44">
        <v>32453</v>
      </c>
      <c r="E932" s="11" t="s">
        <v>13</v>
      </c>
      <c r="F932" s="11">
        <v>0</v>
      </c>
      <c r="G932" s="11">
        <v>4208.76</v>
      </c>
      <c r="H932" s="21">
        <f t="shared" si="14"/>
        <v>1307808301.0199997</v>
      </c>
      <c r="J932" s="10">
        <f>VLOOKUP(D932,[1]Sheet1!$A$2:$R$4000,1,FALSE)</f>
        <v>32453</v>
      </c>
      <c r="K932" s="10" t="str">
        <f>VLOOKUP(D932,[1]Sheet1!$A$2:$R$4000,4,FALSE)</f>
        <v>Libramiento 0206-01-01-0010-7337</v>
      </c>
      <c r="L932" s="49" t="str">
        <f>VLOOKUP(D932,[1]Sheet1!$A$2:$S$4000,5,FALSE)</f>
        <v>PAGO SUM. ALIM. ESC. UM CORRESP. AL MES DIC. 2017, SEGUN FACT. NCF.: 00093 Y NC 00047, DEL CONTRATO NO. 350/17 Y OC 6405. MENOS ANTICIPO.</v>
      </c>
      <c r="M932" s="53">
        <f>VLOOKUP(D932,[1]Sheet1!$A$2:$S$4000,16,FALSE)</f>
        <v>4208.76</v>
      </c>
    </row>
    <row r="933" spans="2:13" s="10" customFormat="1" ht="33" x14ac:dyDescent="0.2">
      <c r="B933" s="31">
        <v>918</v>
      </c>
      <c r="C933" s="37">
        <v>43206</v>
      </c>
      <c r="D933" s="44">
        <v>32453</v>
      </c>
      <c r="E933" s="11" t="s">
        <v>13</v>
      </c>
      <c r="F933" s="11">
        <v>0</v>
      </c>
      <c r="G933" s="11">
        <v>454265.5</v>
      </c>
      <c r="H933" s="21">
        <f t="shared" si="14"/>
        <v>1307354035.5199997</v>
      </c>
      <c r="J933" s="10">
        <f>VLOOKUP(D933,[1]Sheet1!$A$2:$R$4000,1,FALSE)</f>
        <v>32453</v>
      </c>
      <c r="K933" s="10" t="str">
        <f>VLOOKUP(D933,[1]Sheet1!$A$2:$R$4000,4,FALSE)</f>
        <v>Libramiento 0206-01-01-0010-7337</v>
      </c>
      <c r="L933" s="49" t="str">
        <f>VLOOKUP(D933,[1]Sheet1!$A$2:$S$4000,5,FALSE)</f>
        <v>PAGO SUM. ALIM. ESC. UM CORRESP. AL MES DIC. 2017, SEGUN FACT. NCF.: 00093 Y NC 00047, DEL CONTRATO NO. 350/17 Y OC 6405. MENOS ANTICIPO.</v>
      </c>
      <c r="M933" s="53">
        <f>VLOOKUP(D933,[1]Sheet1!$A$2:$S$4000,16,FALSE)</f>
        <v>4208.76</v>
      </c>
    </row>
    <row r="934" spans="2:13" s="10" customFormat="1" ht="33" x14ac:dyDescent="0.2">
      <c r="B934" s="31">
        <v>919</v>
      </c>
      <c r="C934" s="37">
        <v>43206</v>
      </c>
      <c r="D934" s="44">
        <v>32452</v>
      </c>
      <c r="E934" s="11" t="s">
        <v>13</v>
      </c>
      <c r="F934" s="11">
        <v>0</v>
      </c>
      <c r="G934" s="11">
        <v>3030.65</v>
      </c>
      <c r="H934" s="21">
        <f t="shared" si="14"/>
        <v>1307351004.8699996</v>
      </c>
      <c r="J934" s="10">
        <f>VLOOKUP(D934,[1]Sheet1!$A$2:$R$4000,1,FALSE)</f>
        <v>32452</v>
      </c>
      <c r="K934" s="10" t="str">
        <f>VLOOKUP(D934,[1]Sheet1!$A$2:$R$4000,4,FALSE)</f>
        <v>Libramiento 0206-01-01-0010-7324</v>
      </c>
      <c r="L934" s="49" t="str">
        <f>VLOOKUP(D934,[1]Sheet1!$A$2:$S$4000,5,FALSE)</f>
        <v>PAGO SUM. ALIM. ESC. UM ,CORRESP. AL MES DE DICIEMBRE 2017, SEGUN FACT. NCF.: 00017 Y NC 00014, DEL CONTRATO NO. 355/2017 Y OC 6347,MENOS ANTICIPO.</v>
      </c>
      <c r="M934" s="53">
        <f>VLOOKUP(D934,[1]Sheet1!$A$2:$S$4000,16,FALSE)</f>
        <v>326682.84999999998</v>
      </c>
    </row>
    <row r="935" spans="2:13" s="10" customFormat="1" ht="33" x14ac:dyDescent="0.2">
      <c r="B935" s="31">
        <v>920</v>
      </c>
      <c r="C935" s="37">
        <v>43206</v>
      </c>
      <c r="D935" s="44">
        <v>32452</v>
      </c>
      <c r="E935" s="11" t="s">
        <v>13</v>
      </c>
      <c r="F935" s="11">
        <v>0</v>
      </c>
      <c r="G935" s="11">
        <v>326682.84999999998</v>
      </c>
      <c r="H935" s="21">
        <f t="shared" si="14"/>
        <v>1307024322.0199997</v>
      </c>
      <c r="J935" s="10">
        <f>VLOOKUP(D935,[1]Sheet1!$A$2:$R$4000,1,FALSE)</f>
        <v>32452</v>
      </c>
      <c r="K935" s="10" t="str">
        <f>VLOOKUP(D935,[1]Sheet1!$A$2:$R$4000,4,FALSE)</f>
        <v>Libramiento 0206-01-01-0010-7324</v>
      </c>
      <c r="L935" s="49" t="str">
        <f>VLOOKUP(D935,[1]Sheet1!$A$2:$S$4000,5,FALSE)</f>
        <v>PAGO SUM. ALIM. ESC. UM ,CORRESP. AL MES DE DICIEMBRE 2017, SEGUN FACT. NCF.: 00017 Y NC 00014, DEL CONTRATO NO. 355/2017 Y OC 6347,MENOS ANTICIPO.</v>
      </c>
      <c r="M935" s="53">
        <f>VLOOKUP(D935,[1]Sheet1!$A$2:$S$4000,16,FALSE)</f>
        <v>326682.84999999998</v>
      </c>
    </row>
    <row r="936" spans="2:13" s="10" customFormat="1" ht="49.5" x14ac:dyDescent="0.2">
      <c r="B936" s="31">
        <v>921</v>
      </c>
      <c r="C936" s="37">
        <v>43206</v>
      </c>
      <c r="D936" s="44">
        <v>32451</v>
      </c>
      <c r="E936" s="11" t="s">
        <v>13</v>
      </c>
      <c r="F936" s="11">
        <v>0</v>
      </c>
      <c r="G936" s="11">
        <v>5134.51</v>
      </c>
      <c r="H936" s="21">
        <f t="shared" si="14"/>
        <v>1307019187.5099998</v>
      </c>
      <c r="J936" s="10">
        <f>VLOOKUP(D936,[1]Sheet1!$A$2:$R$4000,1,FALSE)</f>
        <v>32451</v>
      </c>
      <c r="K936" s="10" t="str">
        <f>VLOOKUP(D936,[1]Sheet1!$A$2:$R$4000,4,FALSE)</f>
        <v>Libramiento 0206-01-01-0010-7314</v>
      </c>
      <c r="L936" s="49" t="str">
        <f>VLOOKUP(D936,[1]Sheet1!$A$2:$S$4000,5,FALSE)</f>
        <v>PAGO A FAVOR DE COOPROHARINA, CEDIDO POR JOEL ELIAS ALBURQUERQUE MEDIANTE ACTO NO.193 D/F 26/02/18, POR SUM. DE ALIM. ESC. UM. CORRESP. AL MES DE DICIEMBRE 2017, S/FACT. 00017 Y NC 00005. CONTRATO NO.368/17, OC 6388. MENOS ANTICIPO.</v>
      </c>
      <c r="M936" s="53">
        <f>VLOOKUP(D936,[1]Sheet1!$A$2:$S$4000,16,FALSE)</f>
        <v>5134.51</v>
      </c>
    </row>
    <row r="937" spans="2:13" s="10" customFormat="1" ht="49.5" x14ac:dyDescent="0.2">
      <c r="B937" s="31">
        <v>922</v>
      </c>
      <c r="C937" s="37">
        <v>43206</v>
      </c>
      <c r="D937" s="44">
        <v>32451</v>
      </c>
      <c r="E937" s="11" t="s">
        <v>13</v>
      </c>
      <c r="F937" s="11">
        <v>0</v>
      </c>
      <c r="G937" s="11">
        <v>553275.05000000005</v>
      </c>
      <c r="H937" s="21">
        <f t="shared" si="14"/>
        <v>1306465912.4599998</v>
      </c>
      <c r="J937" s="10">
        <f>VLOOKUP(D937,[1]Sheet1!$A$2:$R$4000,1,FALSE)</f>
        <v>32451</v>
      </c>
      <c r="K937" s="10" t="str">
        <f>VLOOKUP(D937,[1]Sheet1!$A$2:$R$4000,4,FALSE)</f>
        <v>Libramiento 0206-01-01-0010-7314</v>
      </c>
      <c r="L937" s="49" t="str">
        <f>VLOOKUP(D937,[1]Sheet1!$A$2:$S$4000,5,FALSE)</f>
        <v>PAGO A FAVOR DE COOPROHARINA, CEDIDO POR JOEL ELIAS ALBURQUERQUE MEDIANTE ACTO NO.193 D/F 26/02/18, POR SUM. DE ALIM. ESC. UM. CORRESP. AL MES DE DICIEMBRE 2017, S/FACT. 00017 Y NC 00005. CONTRATO NO.368/17, OC 6388. MENOS ANTICIPO.</v>
      </c>
      <c r="M937" s="53">
        <f>VLOOKUP(D937,[1]Sheet1!$A$2:$S$4000,16,FALSE)</f>
        <v>5134.51</v>
      </c>
    </row>
    <row r="938" spans="2:13" s="10" customFormat="1" ht="33" x14ac:dyDescent="0.2">
      <c r="B938" s="31">
        <v>923</v>
      </c>
      <c r="C938" s="37">
        <v>43206</v>
      </c>
      <c r="D938" s="44">
        <v>32449</v>
      </c>
      <c r="E938" s="11" t="s">
        <v>13</v>
      </c>
      <c r="F938" s="11">
        <v>0</v>
      </c>
      <c r="G938" s="11">
        <v>2673.65</v>
      </c>
      <c r="H938" s="21">
        <f t="shared" si="14"/>
        <v>1306463238.8099997</v>
      </c>
      <c r="J938" s="10">
        <f>VLOOKUP(D938,[1]Sheet1!$A$2:$R$4000,1,FALSE)</f>
        <v>32449</v>
      </c>
      <c r="K938" s="10" t="str">
        <f>VLOOKUP(D938,[1]Sheet1!$A$2:$R$4000,4,FALSE)</f>
        <v>Libramiento 0206-01-01-0010-7248</v>
      </c>
      <c r="L938" s="49" t="str">
        <f>VLOOKUP(D938,[1]Sheet1!$A$2:$S$4000,5,FALSE)</f>
        <v>PAGO POR SUM. DE ALIM. ESC. UM. CORRESP. AL MES DE DICIEMBRE 2017, S/FACT. 00173 Y NC 00040. CONTRATO NO.441/17, OC 6494. MENOS ANTICIPO.</v>
      </c>
      <c r="M938" s="53">
        <f>VLOOKUP(D938,[1]Sheet1!$A$2:$S$4000,16,FALSE)</f>
        <v>229612.73</v>
      </c>
    </row>
    <row r="939" spans="2:13" s="10" customFormat="1" ht="33" x14ac:dyDescent="0.2">
      <c r="B939" s="31">
        <v>924</v>
      </c>
      <c r="C939" s="37">
        <v>43206</v>
      </c>
      <c r="D939" s="44">
        <v>32449</v>
      </c>
      <c r="E939" s="11" t="s">
        <v>13</v>
      </c>
      <c r="F939" s="11">
        <v>0</v>
      </c>
      <c r="G939" s="11">
        <v>288011.89</v>
      </c>
      <c r="H939" s="21">
        <f t="shared" si="14"/>
        <v>1306175226.9199996</v>
      </c>
      <c r="J939" s="10">
        <f>VLOOKUP(D939,[1]Sheet1!$A$2:$R$4000,1,FALSE)</f>
        <v>32449</v>
      </c>
      <c r="K939" s="10" t="str">
        <f>VLOOKUP(D939,[1]Sheet1!$A$2:$R$4000,4,FALSE)</f>
        <v>Libramiento 0206-01-01-0010-7248</v>
      </c>
      <c r="L939" s="49" t="str">
        <f>VLOOKUP(D939,[1]Sheet1!$A$2:$S$4000,5,FALSE)</f>
        <v>PAGO POR SUM. DE ALIM. ESC. UM. CORRESP. AL MES DE DICIEMBRE 2017, S/FACT. 00173 Y NC 00040. CONTRATO NO.441/17, OC 6494. MENOS ANTICIPO.</v>
      </c>
      <c r="M939" s="53">
        <f>VLOOKUP(D939,[1]Sheet1!$A$2:$S$4000,16,FALSE)</f>
        <v>229612.73</v>
      </c>
    </row>
    <row r="940" spans="2:13" s="10" customFormat="1" ht="33" x14ac:dyDescent="0.2">
      <c r="B940" s="31">
        <v>925</v>
      </c>
      <c r="C940" s="37">
        <v>43206</v>
      </c>
      <c r="D940" s="44">
        <v>32448</v>
      </c>
      <c r="E940" s="11" t="s">
        <v>13</v>
      </c>
      <c r="F940" s="11">
        <v>0</v>
      </c>
      <c r="G940" s="11">
        <v>26092.63</v>
      </c>
      <c r="H940" s="21">
        <f t="shared" si="14"/>
        <v>1306149134.2899995</v>
      </c>
      <c r="J940" s="10">
        <f>VLOOKUP(D940,[1]Sheet1!$A$2:$R$4000,1,FALSE)</f>
        <v>32448</v>
      </c>
      <c r="K940" s="10" t="str">
        <f>VLOOKUP(D940,[1]Sheet1!$A$2:$R$4000,4,FALSE)</f>
        <v>Libramiento 0206-01-01-0010-7247</v>
      </c>
      <c r="L940" s="49" t="str">
        <f>VLOOKUP(D940,[1]Sheet1!$A$2:$S$4000,5,FALSE)</f>
        <v>PAGO POR SUM. ALIM. ESC. UM. CORRESP. A SEPT., OCT. Y NOV./2017, SEGUN FACTS. NCF: 01788, 01577 Y 01585, NC. 00001, 00002 Y 00003, CONT. 403/2017, OC. 6441 MENOS ANTICIPO</v>
      </c>
      <c r="M940" s="53">
        <f>VLOOKUP(D940,[1]Sheet1!$A$2:$S$4000,16,FALSE)</f>
        <v>26092.63</v>
      </c>
    </row>
    <row r="941" spans="2:13" s="10" customFormat="1" ht="33" x14ac:dyDescent="0.2">
      <c r="B941" s="31">
        <v>926</v>
      </c>
      <c r="C941" s="37">
        <v>43206</v>
      </c>
      <c r="D941" s="44">
        <v>32448</v>
      </c>
      <c r="E941" s="11" t="s">
        <v>13</v>
      </c>
      <c r="F941" s="11">
        <v>0</v>
      </c>
      <c r="G941" s="11">
        <v>546212.88</v>
      </c>
      <c r="H941" s="21">
        <f t="shared" si="14"/>
        <v>1305602921.4099994</v>
      </c>
      <c r="J941" s="10">
        <f>VLOOKUP(D941,[1]Sheet1!$A$2:$R$4000,1,FALSE)</f>
        <v>32448</v>
      </c>
      <c r="K941" s="10" t="str">
        <f>VLOOKUP(D941,[1]Sheet1!$A$2:$R$4000,4,FALSE)</f>
        <v>Libramiento 0206-01-01-0010-7247</v>
      </c>
      <c r="L941" s="49" t="str">
        <f>VLOOKUP(D941,[1]Sheet1!$A$2:$S$4000,5,FALSE)</f>
        <v>PAGO POR SUM. ALIM. ESC. UM. CORRESP. A SEPT., OCT. Y NOV./2017, SEGUN FACTS. NCF: 01788, 01577 Y 01585, NC. 00001, 00002 Y 00003, CONT. 403/2017, OC. 6441 MENOS ANTICIPO</v>
      </c>
      <c r="M941" s="53">
        <f>VLOOKUP(D941,[1]Sheet1!$A$2:$S$4000,16,FALSE)</f>
        <v>26092.63</v>
      </c>
    </row>
    <row r="942" spans="2:13" s="10" customFormat="1" ht="49.5" x14ac:dyDescent="0.2">
      <c r="B942" s="31">
        <v>927</v>
      </c>
      <c r="C942" s="37">
        <v>43206</v>
      </c>
      <c r="D942" s="44">
        <v>32447</v>
      </c>
      <c r="E942" s="11" t="s">
        <v>13</v>
      </c>
      <c r="F942" s="11">
        <v>0</v>
      </c>
      <c r="G942" s="11">
        <v>4166.67</v>
      </c>
      <c r="H942" s="21">
        <f t="shared" si="14"/>
        <v>1305598754.7399993</v>
      </c>
      <c r="J942" s="10">
        <f>VLOOKUP(D942,[1]Sheet1!$A$2:$R$4000,1,FALSE)</f>
        <v>32447</v>
      </c>
      <c r="K942" s="10" t="str">
        <f>VLOOKUP(D942,[1]Sheet1!$A$2:$R$4000,4,FALSE)</f>
        <v>Libramiento 0206-01-01-0010-7241</v>
      </c>
      <c r="L942" s="49" t="str">
        <f>VLOOKUP(D942,[1]Sheet1!$A$2:$S$4000,5,FALSE)</f>
        <v>PAGO A FAVOR DE COOPROHARINA, CEDIDO POR CASIMIRO SANTOS DE LA CRUZ, MEDIANTE ACTO NO. 255/18 D/F 08/03/2018. POR SUM. DE ALIM. ESC. UM. CORRESP. AL MES DE SEPTIEMBRE 2017, S/FACT. 60631 Y NC 89519. CONT.412/17, OC 6458. MENOS ANTICIPO.</v>
      </c>
      <c r="M942" s="53">
        <f>VLOOKUP(D942,[1]Sheet1!$A$2:$S$4000,16,FALSE)</f>
        <v>4166.67</v>
      </c>
    </row>
    <row r="943" spans="2:13" s="10" customFormat="1" ht="49.5" x14ac:dyDescent="0.2">
      <c r="B943" s="31">
        <v>928</v>
      </c>
      <c r="C943" s="37">
        <v>43206</v>
      </c>
      <c r="D943" s="44">
        <v>32447</v>
      </c>
      <c r="E943" s="11" t="s">
        <v>13</v>
      </c>
      <c r="F943" s="11">
        <v>0</v>
      </c>
      <c r="G943" s="11">
        <v>447517.35</v>
      </c>
      <c r="H943" s="21">
        <f t="shared" si="14"/>
        <v>1305151237.3899994</v>
      </c>
      <c r="J943" s="10">
        <f>VLOOKUP(D943,[1]Sheet1!$A$2:$R$4000,1,FALSE)</f>
        <v>32447</v>
      </c>
      <c r="K943" s="10" t="str">
        <f>VLOOKUP(D943,[1]Sheet1!$A$2:$R$4000,4,FALSE)</f>
        <v>Libramiento 0206-01-01-0010-7241</v>
      </c>
      <c r="L943" s="49" t="str">
        <f>VLOOKUP(D943,[1]Sheet1!$A$2:$S$4000,5,FALSE)</f>
        <v>PAGO A FAVOR DE COOPROHARINA, CEDIDO POR CASIMIRO SANTOS DE LA CRUZ, MEDIANTE ACTO NO. 255/18 D/F 08/03/2018. POR SUM. DE ALIM. ESC. UM. CORRESP. AL MES DE SEPTIEMBRE 2017, S/FACT. 60631 Y NC 89519. CONT.412/17, OC 6458. MENOS ANTICIPO.</v>
      </c>
      <c r="M943" s="53">
        <f>VLOOKUP(D943,[1]Sheet1!$A$2:$S$4000,16,FALSE)</f>
        <v>4166.67</v>
      </c>
    </row>
    <row r="944" spans="2:13" s="10" customFormat="1" ht="33" x14ac:dyDescent="0.2">
      <c r="B944" s="31">
        <v>929</v>
      </c>
      <c r="C944" s="37">
        <v>43206</v>
      </c>
      <c r="D944" s="44">
        <v>32446</v>
      </c>
      <c r="E944" s="11" t="s">
        <v>13</v>
      </c>
      <c r="F944" s="11">
        <v>0</v>
      </c>
      <c r="G944" s="11">
        <v>9016.2199999999993</v>
      </c>
      <c r="H944" s="21">
        <f t="shared" si="14"/>
        <v>1305142221.1699994</v>
      </c>
      <c r="J944" s="10">
        <f>VLOOKUP(D944,[1]Sheet1!$A$2:$R$4000,1,FALSE)</f>
        <v>32446</v>
      </c>
      <c r="K944" s="10" t="str">
        <f>VLOOKUP(D944,[1]Sheet1!$A$2:$R$4000,4,FALSE)</f>
        <v>Libramiento 0206-01-01-0010-7239</v>
      </c>
      <c r="L944" s="49" t="str">
        <f>VLOOKUP(D944,[1]Sheet1!$A$2:$S$4000,5,FALSE)</f>
        <v>PAGO SUM. ALIM. ESC. UM. CORRESP. AL MES DICIEMBRE 2017, S/FACT. NCF: 00124 Y NC. 00050, MENOS ANTICIPO, CONT. NO. 306/2017, OC. 6357</v>
      </c>
      <c r="M944" s="53">
        <f>VLOOKUP(D944,[1]Sheet1!$A$2:$S$4000,16,FALSE)</f>
        <v>115573.69</v>
      </c>
    </row>
    <row r="945" spans="2:13" s="10" customFormat="1" ht="33" x14ac:dyDescent="0.2">
      <c r="B945" s="31">
        <v>930</v>
      </c>
      <c r="C945" s="37">
        <v>43206</v>
      </c>
      <c r="D945" s="44">
        <v>32446</v>
      </c>
      <c r="E945" s="11" t="s">
        <v>13</v>
      </c>
      <c r="F945" s="11">
        <v>0</v>
      </c>
      <c r="G945" s="11">
        <v>968292.49</v>
      </c>
      <c r="H945" s="21">
        <f t="shared" si="14"/>
        <v>1304173928.6799994</v>
      </c>
      <c r="J945" s="10">
        <f>VLOOKUP(D945,[1]Sheet1!$A$2:$R$4000,1,FALSE)</f>
        <v>32446</v>
      </c>
      <c r="K945" s="10" t="str">
        <f>VLOOKUP(D945,[1]Sheet1!$A$2:$R$4000,4,FALSE)</f>
        <v>Libramiento 0206-01-01-0010-7239</v>
      </c>
      <c r="L945" s="49" t="str">
        <f>VLOOKUP(D945,[1]Sheet1!$A$2:$S$4000,5,FALSE)</f>
        <v>PAGO SUM. ALIM. ESC. UM. CORRESP. AL MES DICIEMBRE 2017, S/FACT. NCF: 00124 Y NC. 00050, MENOS ANTICIPO, CONT. NO. 306/2017, OC. 6357</v>
      </c>
      <c r="M945" s="53">
        <f>VLOOKUP(D945,[1]Sheet1!$A$2:$S$4000,16,FALSE)</f>
        <v>115573.69</v>
      </c>
    </row>
    <row r="946" spans="2:13" s="10" customFormat="1" ht="33" x14ac:dyDescent="0.2">
      <c r="B946" s="31">
        <v>931</v>
      </c>
      <c r="C946" s="37">
        <v>43206</v>
      </c>
      <c r="D946" s="44">
        <v>32445</v>
      </c>
      <c r="E946" s="11" t="s">
        <v>13</v>
      </c>
      <c r="F946" s="11">
        <v>0</v>
      </c>
      <c r="G946" s="11">
        <v>3495.69</v>
      </c>
      <c r="H946" s="21">
        <f t="shared" si="14"/>
        <v>1304170432.9899993</v>
      </c>
      <c r="J946" s="10">
        <f>VLOOKUP(D946,[1]Sheet1!$A$2:$R$4000,1,FALSE)</f>
        <v>32445</v>
      </c>
      <c r="K946" s="10" t="str">
        <f>VLOOKUP(D946,[1]Sheet1!$A$2:$R$4000,4,FALSE)</f>
        <v>Libramiento 0206-01-01-0010-7229</v>
      </c>
      <c r="L946" s="49" t="str">
        <f>VLOOKUP(D946,[1]Sheet1!$A$2:$S$4000,5,FALSE)</f>
        <v>PAGO SUM. ALIM. ESC. UM ,CORRESP. AL MES DE DICIEMBRE 2017, SEGUN FACT. NCF.: 74872 Y NC 00062, DEL CONTRATO NO. 260/2017 Y OC 6334, MENOS ANTICIPO.</v>
      </c>
      <c r="M946" s="53">
        <f>VLOOKUP(D946,[1]Sheet1!$A$2:$S$4000,16,FALSE)</f>
        <v>3495.69</v>
      </c>
    </row>
    <row r="947" spans="2:13" s="10" customFormat="1" ht="33" x14ac:dyDescent="0.2">
      <c r="B947" s="31">
        <v>932</v>
      </c>
      <c r="C947" s="37">
        <v>43206</v>
      </c>
      <c r="D947" s="44">
        <v>32445</v>
      </c>
      <c r="E947" s="11" t="s">
        <v>13</v>
      </c>
      <c r="F947" s="11">
        <v>0</v>
      </c>
      <c r="G947" s="11">
        <v>375893.83</v>
      </c>
      <c r="H947" s="21">
        <f t="shared" si="14"/>
        <v>1303794539.1599994</v>
      </c>
      <c r="J947" s="10">
        <f>VLOOKUP(D947,[1]Sheet1!$A$2:$R$4000,1,FALSE)</f>
        <v>32445</v>
      </c>
      <c r="K947" s="10" t="str">
        <f>VLOOKUP(D947,[1]Sheet1!$A$2:$R$4000,4,FALSE)</f>
        <v>Libramiento 0206-01-01-0010-7229</v>
      </c>
      <c r="L947" s="49" t="str">
        <f>VLOOKUP(D947,[1]Sheet1!$A$2:$S$4000,5,FALSE)</f>
        <v>PAGO SUM. ALIM. ESC. UM ,CORRESP. AL MES DE DICIEMBRE 2017, SEGUN FACT. NCF.: 74872 Y NC 00062, DEL CONTRATO NO. 260/2017 Y OC 6334, MENOS ANTICIPO.</v>
      </c>
      <c r="M947" s="53">
        <f>VLOOKUP(D947,[1]Sheet1!$A$2:$S$4000,16,FALSE)</f>
        <v>3495.69</v>
      </c>
    </row>
    <row r="948" spans="2:13" s="10" customFormat="1" ht="33" x14ac:dyDescent="0.2">
      <c r="B948" s="31">
        <v>933</v>
      </c>
      <c r="C948" s="37">
        <v>43206</v>
      </c>
      <c r="D948" s="44">
        <v>32444</v>
      </c>
      <c r="E948" s="11" t="s">
        <v>13</v>
      </c>
      <c r="F948" s="11">
        <v>0</v>
      </c>
      <c r="G948" s="11">
        <v>16464.29</v>
      </c>
      <c r="H948" s="21">
        <f t="shared" si="14"/>
        <v>1303778074.8699994</v>
      </c>
      <c r="J948" s="10">
        <f>VLOOKUP(D948,[1]Sheet1!$A$2:$R$4000,1,FALSE)</f>
        <v>32444</v>
      </c>
      <c r="K948" s="10" t="str">
        <f>VLOOKUP(D948,[1]Sheet1!$A$2:$R$4000,4,FALSE)</f>
        <v>Libramiento 0206-01-01-0010-7227</v>
      </c>
      <c r="L948" s="49" t="str">
        <f>VLOOKUP(D948,[1]Sheet1!$A$2:$S$4000,5,FALSE)</f>
        <v>PAGO SUM. ALIM. ESC. UM ,CORRESP. AL MES DE NOVIEMBRE 2017, SEGUN FACT. NCF.: 00004 Y N/C 00004, MENOS ANTICIPO, CONTRATO NO. 426/2017 Y OC 6528.</v>
      </c>
      <c r="M948" s="53">
        <f>VLOOKUP(D948,[1]Sheet1!$A$2:$S$4000,16,FALSE)</f>
        <v>16464.29</v>
      </c>
    </row>
    <row r="949" spans="2:13" s="10" customFormat="1" ht="33" x14ac:dyDescent="0.2">
      <c r="B949" s="31">
        <v>934</v>
      </c>
      <c r="C949" s="37">
        <v>43206</v>
      </c>
      <c r="D949" s="44">
        <v>32444</v>
      </c>
      <c r="E949" s="11" t="s">
        <v>13</v>
      </c>
      <c r="F949" s="11">
        <v>0</v>
      </c>
      <c r="G949" s="11">
        <v>346208.42</v>
      </c>
      <c r="H949" s="21">
        <f t="shared" si="14"/>
        <v>1303431866.4499993</v>
      </c>
      <c r="J949" s="10">
        <f>VLOOKUP(D949,[1]Sheet1!$A$2:$R$4000,1,FALSE)</f>
        <v>32444</v>
      </c>
      <c r="K949" s="10" t="str">
        <f>VLOOKUP(D949,[1]Sheet1!$A$2:$R$4000,4,FALSE)</f>
        <v>Libramiento 0206-01-01-0010-7227</v>
      </c>
      <c r="L949" s="49" t="str">
        <f>VLOOKUP(D949,[1]Sheet1!$A$2:$S$4000,5,FALSE)</f>
        <v>PAGO SUM. ALIM. ESC. UM ,CORRESP. AL MES DE NOVIEMBRE 2017, SEGUN FACT. NCF.: 00004 Y N/C 00004, MENOS ANTICIPO, CONTRATO NO. 426/2017 Y OC 6528.</v>
      </c>
      <c r="M949" s="53">
        <f>VLOOKUP(D949,[1]Sheet1!$A$2:$S$4000,16,FALSE)</f>
        <v>16464.29</v>
      </c>
    </row>
    <row r="950" spans="2:13" s="10" customFormat="1" ht="33" x14ac:dyDescent="0.2">
      <c r="B950" s="31">
        <v>935</v>
      </c>
      <c r="C950" s="37">
        <v>43206</v>
      </c>
      <c r="D950" s="44">
        <v>32443</v>
      </c>
      <c r="E950" s="11" t="s">
        <v>13</v>
      </c>
      <c r="F950" s="11">
        <v>0</v>
      </c>
      <c r="G950" s="11">
        <v>12209.77</v>
      </c>
      <c r="H950" s="21">
        <f t="shared" si="14"/>
        <v>1303419656.6799994</v>
      </c>
      <c r="J950" s="10">
        <f>VLOOKUP(D950,[1]Sheet1!$A$2:$R$4000,1,FALSE)</f>
        <v>32443</v>
      </c>
      <c r="K950" s="10" t="str">
        <f>VLOOKUP(D950,[1]Sheet1!$A$2:$R$4000,4,FALSE)</f>
        <v>Libramiento 0206-01-01-0010-7206</v>
      </c>
      <c r="L950" s="49" t="str">
        <f>VLOOKUP(D950,[1]Sheet1!$A$2:$S$4000,5,FALSE)</f>
        <v>PAGO SUM. ALIM. ESC. UM. CORRESP. A LOS MESES NOVIEMBRE Y DICIEMBRE 2017, S/FACTS. NCF: 05080 Y 05081, NC. 03322 Y 03323, CONT. NO. 356/2017 OC. 6339 ,MENOS ANTICIPO</v>
      </c>
      <c r="M950" s="53">
        <f>VLOOKUP(D950,[1]Sheet1!$A$2:$S$4000,16,FALSE)</f>
        <v>1327740.6200000001</v>
      </c>
    </row>
    <row r="951" spans="2:13" s="10" customFormat="1" ht="33" x14ac:dyDescent="0.2">
      <c r="B951" s="31">
        <v>936</v>
      </c>
      <c r="C951" s="37">
        <v>43206</v>
      </c>
      <c r="D951" s="44">
        <v>32443</v>
      </c>
      <c r="E951" s="11" t="s">
        <v>13</v>
      </c>
      <c r="F951" s="11">
        <v>0</v>
      </c>
      <c r="G951" s="11">
        <v>1327740.6200000001</v>
      </c>
      <c r="H951" s="21">
        <f t="shared" si="14"/>
        <v>1302091916.0599995</v>
      </c>
      <c r="J951" s="10">
        <f>VLOOKUP(D951,[1]Sheet1!$A$2:$R$4000,1,FALSE)</f>
        <v>32443</v>
      </c>
      <c r="K951" s="10" t="str">
        <f>VLOOKUP(D951,[1]Sheet1!$A$2:$R$4000,4,FALSE)</f>
        <v>Libramiento 0206-01-01-0010-7206</v>
      </c>
      <c r="L951" s="49" t="str">
        <f>VLOOKUP(D951,[1]Sheet1!$A$2:$S$4000,5,FALSE)</f>
        <v>PAGO SUM. ALIM. ESC. UM. CORRESP. A LOS MESES NOVIEMBRE Y DICIEMBRE 2017, S/FACTS. NCF: 05080 Y 05081, NC. 03322 Y 03323, CONT. NO. 356/2017 OC. 6339 ,MENOS ANTICIPO</v>
      </c>
      <c r="M951" s="53">
        <f>VLOOKUP(D951,[1]Sheet1!$A$2:$S$4000,16,FALSE)</f>
        <v>1327740.6200000001</v>
      </c>
    </row>
    <row r="952" spans="2:13" s="10" customFormat="1" ht="33" x14ac:dyDescent="0.2">
      <c r="B952" s="31">
        <v>937</v>
      </c>
      <c r="C952" s="37">
        <v>43206</v>
      </c>
      <c r="D952" s="44">
        <v>32460</v>
      </c>
      <c r="E952" s="11" t="s">
        <v>13</v>
      </c>
      <c r="F952" s="11">
        <v>0</v>
      </c>
      <c r="G952" s="11">
        <v>5381.33</v>
      </c>
      <c r="H952" s="21">
        <f t="shared" si="14"/>
        <v>1302086534.7299995</v>
      </c>
      <c r="J952" s="10">
        <f>VLOOKUP(D952,[1]Sheet1!$A$2:$R$4000,1,FALSE)</f>
        <v>32460</v>
      </c>
      <c r="K952" s="10" t="str">
        <f>VLOOKUP(D952,[1]Sheet1!$A$2:$R$4000,4,FALSE)</f>
        <v>Libramiento 0206-01-01-0010-7419</v>
      </c>
      <c r="L952" s="49" t="str">
        <f>VLOOKUP(D952,[1]Sheet1!$A$2:$S$4000,5,FALSE)</f>
        <v>PAGO SUM. ALIM. ESC. UM, CORRESP. AL MES DE OCTUBRE 2017, SEGUN FACT. NCF.: 01011 Y NC 00041, DEL CONTRATO NO. 369/2017 Y OC.6391. MENOS ANTICIPO.</v>
      </c>
      <c r="M952" s="53">
        <f>VLOOKUP(D952,[1]Sheet1!$A$2:$S$4000,16,FALSE)</f>
        <v>586619.64</v>
      </c>
    </row>
    <row r="953" spans="2:13" s="10" customFormat="1" ht="33" x14ac:dyDescent="0.2">
      <c r="B953" s="31">
        <v>938</v>
      </c>
      <c r="C953" s="37">
        <v>43206</v>
      </c>
      <c r="D953" s="44">
        <v>32460</v>
      </c>
      <c r="E953" s="11" t="s">
        <v>13</v>
      </c>
      <c r="F953" s="11">
        <v>0</v>
      </c>
      <c r="G953" s="11">
        <v>586619.64</v>
      </c>
      <c r="H953" s="21">
        <f t="shared" si="14"/>
        <v>1301499915.0899994</v>
      </c>
      <c r="J953" s="10">
        <f>VLOOKUP(D953,[1]Sheet1!$A$2:$R$4000,1,FALSE)</f>
        <v>32460</v>
      </c>
      <c r="K953" s="10" t="str">
        <f>VLOOKUP(D953,[1]Sheet1!$A$2:$R$4000,4,FALSE)</f>
        <v>Libramiento 0206-01-01-0010-7419</v>
      </c>
      <c r="L953" s="49" t="str">
        <f>VLOOKUP(D953,[1]Sheet1!$A$2:$S$4000,5,FALSE)</f>
        <v>PAGO SUM. ALIM. ESC. UM, CORRESP. AL MES DE OCTUBRE 2017, SEGUN FACT. NCF.: 01011 Y NC 00041, DEL CONTRATO NO. 369/2017 Y OC.6391. MENOS ANTICIPO.</v>
      </c>
      <c r="M953" s="53">
        <f>VLOOKUP(D953,[1]Sheet1!$A$2:$S$4000,16,FALSE)</f>
        <v>586619.64</v>
      </c>
    </row>
    <row r="954" spans="2:13" s="10" customFormat="1" ht="33" x14ac:dyDescent="0.2">
      <c r="B954" s="31">
        <v>939</v>
      </c>
      <c r="C954" s="37">
        <v>43206</v>
      </c>
      <c r="D954" s="44">
        <v>32461</v>
      </c>
      <c r="E954" s="11" t="s">
        <v>13</v>
      </c>
      <c r="F954" s="11">
        <v>0</v>
      </c>
      <c r="G954" s="11">
        <v>10506.09</v>
      </c>
      <c r="H954" s="21">
        <f t="shared" si="14"/>
        <v>1301489408.9999995</v>
      </c>
      <c r="J954" s="10">
        <f>VLOOKUP(D954,[1]Sheet1!$A$2:$R$4000,1,FALSE)</f>
        <v>32461</v>
      </c>
      <c r="K954" s="10" t="str">
        <f>VLOOKUP(D954,[1]Sheet1!$A$2:$R$4000,4,FALSE)</f>
        <v>Libramiento 0206-01-01-0010-7421</v>
      </c>
      <c r="L954" s="49" t="str">
        <f>VLOOKUP(D954,[1]Sheet1!$A$2:$S$4000,5,FALSE)</f>
        <v>PAGO SUM. DE ALIM. ESC. UM. CORRESP. AL MES DE OCTUBRE 2017, S/FACT. 00063 Y NC 00048. MENOS ANTICIPO. CONTRATO NO.289/17, OC 6328</v>
      </c>
      <c r="M954" s="53">
        <f>VLOOKUP(D954,[1]Sheet1!$A$2:$S$4000,16,FALSE)</f>
        <v>1142816.45</v>
      </c>
    </row>
    <row r="955" spans="2:13" s="10" customFormat="1" ht="33" x14ac:dyDescent="0.2">
      <c r="B955" s="31">
        <v>940</v>
      </c>
      <c r="C955" s="37">
        <v>43206</v>
      </c>
      <c r="D955" s="44">
        <v>32461</v>
      </c>
      <c r="E955" s="11" t="s">
        <v>13</v>
      </c>
      <c r="F955" s="11">
        <v>0</v>
      </c>
      <c r="G955" s="11">
        <v>1142816.45</v>
      </c>
      <c r="H955" s="21">
        <f t="shared" si="14"/>
        <v>1300346592.5499995</v>
      </c>
      <c r="J955" s="10">
        <f>VLOOKUP(D955,[1]Sheet1!$A$2:$R$4000,1,FALSE)</f>
        <v>32461</v>
      </c>
      <c r="K955" s="10" t="str">
        <f>VLOOKUP(D955,[1]Sheet1!$A$2:$R$4000,4,FALSE)</f>
        <v>Libramiento 0206-01-01-0010-7421</v>
      </c>
      <c r="L955" s="49" t="str">
        <f>VLOOKUP(D955,[1]Sheet1!$A$2:$S$4000,5,FALSE)</f>
        <v>PAGO SUM. DE ALIM. ESC. UM. CORRESP. AL MES DE OCTUBRE 2017, S/FACT. 00063 Y NC 00048. MENOS ANTICIPO. CONTRATO NO.289/17, OC 6328</v>
      </c>
      <c r="M955" s="53">
        <f>VLOOKUP(D955,[1]Sheet1!$A$2:$S$4000,16,FALSE)</f>
        <v>1142816.45</v>
      </c>
    </row>
    <row r="956" spans="2:13" s="10" customFormat="1" ht="33" x14ac:dyDescent="0.2">
      <c r="B956" s="31">
        <v>941</v>
      </c>
      <c r="C956" s="37">
        <v>43206</v>
      </c>
      <c r="D956" s="44">
        <v>32462</v>
      </c>
      <c r="E956" s="11" t="s">
        <v>13</v>
      </c>
      <c r="F956" s="11">
        <v>0</v>
      </c>
      <c r="G956" s="11">
        <v>7446</v>
      </c>
      <c r="H956" s="21">
        <f t="shared" si="14"/>
        <v>1300339146.5499995</v>
      </c>
      <c r="J956" s="10">
        <f>VLOOKUP(D956,[1]Sheet1!$A$2:$R$4000,1,FALSE)</f>
        <v>32462</v>
      </c>
      <c r="K956" s="10" t="str">
        <f>VLOOKUP(D956,[1]Sheet1!$A$2:$R$4000,4,FALSE)</f>
        <v>Libramiento 0206-01-01-0010-7428</v>
      </c>
      <c r="L956" s="49" t="str">
        <f>VLOOKUP(D956,[1]Sheet1!$A$2:$S$4000,5,FALSE)</f>
        <v>PAGO POR SUM. DE ALIM. ESC. UM. CORRESP. AL MES DE SEPTIEMBRE 2017, S/FACT. 00303 Y NC 00055. CONTRATO NO.370/17, OC 6398 MENOS ANTICIPO.</v>
      </c>
      <c r="M956" s="53">
        <f>VLOOKUP(D956,[1]Sheet1!$A$2:$S$4000,16,FALSE)</f>
        <v>7446</v>
      </c>
    </row>
    <row r="957" spans="2:13" s="10" customFormat="1" ht="33" x14ac:dyDescent="0.2">
      <c r="B957" s="31">
        <v>942</v>
      </c>
      <c r="C957" s="37">
        <v>43206</v>
      </c>
      <c r="D957" s="44">
        <v>32462</v>
      </c>
      <c r="E957" s="11" t="s">
        <v>13</v>
      </c>
      <c r="F957" s="11">
        <v>0</v>
      </c>
      <c r="G957" s="11">
        <v>802600.81</v>
      </c>
      <c r="H957" s="21">
        <f t="shared" si="14"/>
        <v>1299536545.7399995</v>
      </c>
      <c r="J957" s="10">
        <f>VLOOKUP(D957,[1]Sheet1!$A$2:$R$4000,1,FALSE)</f>
        <v>32462</v>
      </c>
      <c r="K957" s="10" t="str">
        <f>VLOOKUP(D957,[1]Sheet1!$A$2:$R$4000,4,FALSE)</f>
        <v>Libramiento 0206-01-01-0010-7428</v>
      </c>
      <c r="L957" s="49" t="str">
        <f>VLOOKUP(D957,[1]Sheet1!$A$2:$S$4000,5,FALSE)</f>
        <v>PAGO POR SUM. DE ALIM. ESC. UM. CORRESP. AL MES DE SEPTIEMBRE 2017, S/FACT. 00303 Y NC 00055. CONTRATO NO.370/17, OC 6398 MENOS ANTICIPO.</v>
      </c>
      <c r="M957" s="53">
        <f>VLOOKUP(D957,[1]Sheet1!$A$2:$S$4000,16,FALSE)</f>
        <v>7446</v>
      </c>
    </row>
    <row r="958" spans="2:13" s="10" customFormat="1" ht="33" x14ac:dyDescent="0.2">
      <c r="B958" s="31">
        <v>943</v>
      </c>
      <c r="C958" s="37">
        <v>43206</v>
      </c>
      <c r="D958" s="44">
        <v>32464</v>
      </c>
      <c r="E958" s="11" t="s">
        <v>13</v>
      </c>
      <c r="F958" s="11">
        <v>0</v>
      </c>
      <c r="G958" s="11">
        <v>18961.919999999998</v>
      </c>
      <c r="H958" s="21">
        <f t="shared" si="14"/>
        <v>1299517583.8199995</v>
      </c>
      <c r="J958" s="10">
        <f>VLOOKUP(D958,[1]Sheet1!$A$2:$R$4000,1,FALSE)</f>
        <v>32464</v>
      </c>
      <c r="K958" s="10" t="str">
        <f>VLOOKUP(D958,[1]Sheet1!$A$2:$R$4000,4,FALSE)</f>
        <v>Libramiento 0206-01-01-0010-7455</v>
      </c>
      <c r="L958" s="49" t="str">
        <f>VLOOKUP(D958,[1]Sheet1!$A$2:$S$4000,5,FALSE)</f>
        <v>PAGO POR SUM. DE ALIM. ESC. UM. CORRESP. A LOS MESES DE NOVIEMBRE Y DICIEMBRE 2017, S/FACTS. 00072 Y 00077, NC 00016 Y 00018. OC 6336. MENOS ANTICIPO. CONT.365/2017.</v>
      </c>
      <c r="M958" s="53">
        <f>VLOOKUP(D958,[1]Sheet1!$A$2:$S$4000,16,FALSE)</f>
        <v>18961.919999999998</v>
      </c>
    </row>
    <row r="959" spans="2:13" s="10" customFormat="1" ht="33" x14ac:dyDescent="0.2">
      <c r="B959" s="31">
        <v>944</v>
      </c>
      <c r="C959" s="37">
        <v>43206</v>
      </c>
      <c r="D959" s="44">
        <v>32464</v>
      </c>
      <c r="E959" s="11" t="s">
        <v>13</v>
      </c>
      <c r="F959" s="11">
        <v>0</v>
      </c>
      <c r="G959" s="11">
        <v>396691.01</v>
      </c>
      <c r="H959" s="21">
        <f t="shared" si="14"/>
        <v>1299120892.8099995</v>
      </c>
      <c r="J959" s="10">
        <f>VLOOKUP(D959,[1]Sheet1!$A$2:$R$4000,1,FALSE)</f>
        <v>32464</v>
      </c>
      <c r="K959" s="10" t="str">
        <f>VLOOKUP(D959,[1]Sheet1!$A$2:$R$4000,4,FALSE)</f>
        <v>Libramiento 0206-01-01-0010-7455</v>
      </c>
      <c r="L959" s="49" t="str">
        <f>VLOOKUP(D959,[1]Sheet1!$A$2:$S$4000,5,FALSE)</f>
        <v>PAGO POR SUM. DE ALIM. ESC. UM. CORRESP. A LOS MESES DE NOVIEMBRE Y DICIEMBRE 2017, S/FACTS. 00072 Y 00077, NC 00016 Y 00018. OC 6336. MENOS ANTICIPO. CONT.365/2017.</v>
      </c>
      <c r="M959" s="53">
        <f>VLOOKUP(D959,[1]Sheet1!$A$2:$S$4000,16,FALSE)</f>
        <v>18961.919999999998</v>
      </c>
    </row>
    <row r="960" spans="2:13" s="10" customFormat="1" ht="33" x14ac:dyDescent="0.2">
      <c r="B960" s="31">
        <v>945</v>
      </c>
      <c r="C960" s="37">
        <v>43206</v>
      </c>
      <c r="D960" s="44">
        <v>32465</v>
      </c>
      <c r="E960" s="11" t="s">
        <v>13</v>
      </c>
      <c r="F960" s="11">
        <v>0</v>
      </c>
      <c r="G960" s="11">
        <v>9617.7199999999993</v>
      </c>
      <c r="H960" s="21">
        <f t="shared" si="14"/>
        <v>1299111275.0899994</v>
      </c>
      <c r="J960" s="10">
        <f>VLOOKUP(D960,[1]Sheet1!$A$2:$R$4000,1,FALSE)</f>
        <v>32465</v>
      </c>
      <c r="K960" s="10" t="str">
        <f>VLOOKUP(D960,[1]Sheet1!$A$2:$R$4000,4,FALSE)</f>
        <v>Libramiento 0206-01-01-0010-7466</v>
      </c>
      <c r="L960" s="49" t="str">
        <f>VLOOKUP(D960,[1]Sheet1!$A$2:$S$4000,5,FALSE)</f>
        <v>PAGO POR SUM. DE ALIM. ESC. UM. CORRESP. AL MES DE DICIEMBRE 2017, S/FACT. 00006 Y NC 00005. CONTRATO NO.480/17, OC 6533. MENOS ANTICIPO.</v>
      </c>
      <c r="M960" s="53">
        <f>VLOOKUP(D960,[1]Sheet1!$A$2:$S$4000,16,FALSE)</f>
        <v>9617.7199999999993</v>
      </c>
    </row>
    <row r="961" spans="2:13" s="10" customFormat="1" ht="33" x14ac:dyDescent="0.2">
      <c r="B961" s="31">
        <v>946</v>
      </c>
      <c r="C961" s="37">
        <v>43206</v>
      </c>
      <c r="D961" s="44">
        <v>32465</v>
      </c>
      <c r="E961" s="11" t="s">
        <v>13</v>
      </c>
      <c r="F961" s="11">
        <v>0</v>
      </c>
      <c r="G961" s="11">
        <v>199439.42</v>
      </c>
      <c r="H961" s="21">
        <f t="shared" si="14"/>
        <v>1298911835.6699994</v>
      </c>
      <c r="J961" s="10">
        <f>VLOOKUP(D961,[1]Sheet1!$A$2:$R$4000,1,FALSE)</f>
        <v>32465</v>
      </c>
      <c r="K961" s="10" t="str">
        <f>VLOOKUP(D961,[1]Sheet1!$A$2:$R$4000,4,FALSE)</f>
        <v>Libramiento 0206-01-01-0010-7466</v>
      </c>
      <c r="L961" s="49" t="str">
        <f>VLOOKUP(D961,[1]Sheet1!$A$2:$S$4000,5,FALSE)</f>
        <v>PAGO POR SUM. DE ALIM. ESC. UM. CORRESP. AL MES DE DICIEMBRE 2017, S/FACT. 00006 Y NC 00005. CONTRATO NO.480/17, OC 6533. MENOS ANTICIPO.</v>
      </c>
      <c r="M961" s="53">
        <f>VLOOKUP(D961,[1]Sheet1!$A$2:$S$4000,16,FALSE)</f>
        <v>9617.7199999999993</v>
      </c>
    </row>
    <row r="962" spans="2:13" s="10" customFormat="1" ht="49.5" x14ac:dyDescent="0.2">
      <c r="B962" s="31">
        <v>947</v>
      </c>
      <c r="C962" s="37">
        <v>43206</v>
      </c>
      <c r="D962" s="44">
        <v>32466</v>
      </c>
      <c r="E962" s="11" t="s">
        <v>13</v>
      </c>
      <c r="F962" s="11">
        <v>0</v>
      </c>
      <c r="G962" s="11">
        <v>7326.58</v>
      </c>
      <c r="H962" s="21">
        <f t="shared" si="14"/>
        <v>1298904509.0899994</v>
      </c>
      <c r="J962" s="10">
        <f>VLOOKUP(D962,[1]Sheet1!$A$2:$R$4000,1,FALSE)</f>
        <v>32466</v>
      </c>
      <c r="K962" s="10" t="str">
        <f>VLOOKUP(D962,[1]Sheet1!$A$2:$R$4000,4,FALSE)</f>
        <v>Libramiento 0206-01-01-0010-7541</v>
      </c>
      <c r="L962" s="49" t="str">
        <f>VLOOKUP(D962,[1]Sheet1!$A$2:$S$4000,5,FALSE)</f>
        <v>PAGO A FAVOR DE COOPROHARINA S/ACTO 161 D/F. 22/02/2018 CEDIDO POR PRODUCTOS CANO SRL, SUM. ALIM. ESC. UM. CORRESP. AL MES DICIEMBRE 2017, S/FACT. NCF: 00834, NC. 00040, CONT. NO. 379/2017 OC. 6433 MENOS ANTICIPO</v>
      </c>
      <c r="M962" s="53">
        <f>VLOOKUP(D962,[1]Sheet1!$A$2:$S$4000,16,FALSE)</f>
        <v>7326.58</v>
      </c>
    </row>
    <row r="963" spans="2:13" s="10" customFormat="1" ht="49.5" x14ac:dyDescent="0.2">
      <c r="B963" s="31">
        <v>948</v>
      </c>
      <c r="C963" s="37">
        <v>43206</v>
      </c>
      <c r="D963" s="44">
        <v>32466</v>
      </c>
      <c r="E963" s="11" t="s">
        <v>13</v>
      </c>
      <c r="F963" s="11">
        <v>0</v>
      </c>
      <c r="G963" s="11">
        <v>788446.59</v>
      </c>
      <c r="H963" s="21">
        <f t="shared" si="14"/>
        <v>1298116062.4999995</v>
      </c>
      <c r="J963" s="10">
        <f>VLOOKUP(D963,[1]Sheet1!$A$2:$R$4000,1,FALSE)</f>
        <v>32466</v>
      </c>
      <c r="K963" s="10" t="str">
        <f>VLOOKUP(D963,[1]Sheet1!$A$2:$R$4000,4,FALSE)</f>
        <v>Libramiento 0206-01-01-0010-7541</v>
      </c>
      <c r="L963" s="49" t="str">
        <f>VLOOKUP(D963,[1]Sheet1!$A$2:$S$4000,5,FALSE)</f>
        <v>PAGO A FAVOR DE COOPROHARINA S/ACTO 161 D/F. 22/02/2018 CEDIDO POR PRODUCTOS CANO SRL, SUM. ALIM. ESC. UM. CORRESP. AL MES DICIEMBRE 2017, S/FACT. NCF: 00834, NC. 00040, CONT. NO. 379/2017 OC. 6433 MENOS ANTICIPO</v>
      </c>
      <c r="M963" s="53">
        <f>VLOOKUP(D963,[1]Sheet1!$A$2:$S$4000,16,FALSE)</f>
        <v>7326.58</v>
      </c>
    </row>
    <row r="964" spans="2:13" s="10" customFormat="1" ht="49.5" x14ac:dyDescent="0.2">
      <c r="B964" s="31">
        <v>949</v>
      </c>
      <c r="C964" s="37">
        <v>43206</v>
      </c>
      <c r="D964" s="44">
        <v>32467</v>
      </c>
      <c r="E964" s="11" t="s">
        <v>13</v>
      </c>
      <c r="F964" s="11">
        <v>0</v>
      </c>
      <c r="G964" s="11">
        <v>7217.14</v>
      </c>
      <c r="H964" s="21">
        <f t="shared" si="14"/>
        <v>1298108845.3599994</v>
      </c>
      <c r="J964" s="10">
        <f>VLOOKUP(D964,[1]Sheet1!$A$2:$R$4000,1,FALSE)</f>
        <v>32467</v>
      </c>
      <c r="K964" s="10" t="str">
        <f>VLOOKUP(D964,[1]Sheet1!$A$2:$R$4000,4,FALSE)</f>
        <v>Libramiento 0206-01-01-0010-7570</v>
      </c>
      <c r="L964" s="49" t="str">
        <f>VLOOKUP(D964,[1]Sheet1!$A$2:$S$4000,5,FALSE)</f>
        <v>PAGO A COOPROHARINA, CEDIDO POR ACADEMIA CANNAN, SRL,S/ACTO No.173/18 BIS D/F 26/02/18, POR SUM. ALIM. ESC. UM, CORRESP. AL MES DE DICIEMBRE 2017, S/FACT. NCF.: 01006 N/C 00005, DEL CONTRATO NO. 366/2017 Y OC 6376. MENOS ANTICIPO.</v>
      </c>
      <c r="M964" s="53">
        <f>VLOOKUP(D964,[1]Sheet1!$A$2:$S$4000,16,FALSE)</f>
        <v>773994.03</v>
      </c>
    </row>
    <row r="965" spans="2:13" s="10" customFormat="1" ht="49.5" x14ac:dyDescent="0.2">
      <c r="B965" s="31">
        <v>950</v>
      </c>
      <c r="C965" s="37">
        <v>43206</v>
      </c>
      <c r="D965" s="44">
        <v>32467</v>
      </c>
      <c r="E965" s="11" t="s">
        <v>13</v>
      </c>
      <c r="F965" s="11">
        <v>0</v>
      </c>
      <c r="G965" s="11">
        <v>773994.03</v>
      </c>
      <c r="H965" s="21">
        <f t="shared" si="14"/>
        <v>1297334851.3299994</v>
      </c>
      <c r="J965" s="10">
        <f>VLOOKUP(D965,[1]Sheet1!$A$2:$R$4000,1,FALSE)</f>
        <v>32467</v>
      </c>
      <c r="K965" s="10" t="str">
        <f>VLOOKUP(D965,[1]Sheet1!$A$2:$R$4000,4,FALSE)</f>
        <v>Libramiento 0206-01-01-0010-7570</v>
      </c>
      <c r="L965" s="49" t="str">
        <f>VLOOKUP(D965,[1]Sheet1!$A$2:$S$4000,5,FALSE)</f>
        <v>PAGO A COOPROHARINA, CEDIDO POR ACADEMIA CANNAN, SRL,S/ACTO No.173/18 BIS D/F 26/02/18, POR SUM. ALIM. ESC. UM, CORRESP. AL MES DE DICIEMBRE 2017, S/FACT. NCF.: 01006 N/C 00005, DEL CONTRATO NO. 366/2017 Y OC 6376. MENOS ANTICIPO.</v>
      </c>
      <c r="M965" s="53">
        <f>VLOOKUP(D965,[1]Sheet1!$A$2:$S$4000,16,FALSE)</f>
        <v>773994.03</v>
      </c>
    </row>
    <row r="966" spans="2:13" s="10" customFormat="1" ht="33" x14ac:dyDescent="0.2">
      <c r="B966" s="31">
        <v>951</v>
      </c>
      <c r="C966" s="37">
        <v>43206</v>
      </c>
      <c r="D966" s="44">
        <v>32468</v>
      </c>
      <c r="E966" s="11" t="s">
        <v>13</v>
      </c>
      <c r="F966" s="11">
        <v>0</v>
      </c>
      <c r="G966" s="11">
        <v>2545.96</v>
      </c>
      <c r="H966" s="21">
        <f t="shared" si="14"/>
        <v>1297332305.3699994</v>
      </c>
      <c r="J966" s="10">
        <f>VLOOKUP(D966,[1]Sheet1!$A$2:$R$4000,1,FALSE)</f>
        <v>32468</v>
      </c>
      <c r="K966" s="10" t="str">
        <f>VLOOKUP(D966,[1]Sheet1!$A$2:$R$4000,4,FALSE)</f>
        <v>Libramiento 0206-01-01-0010-7573</v>
      </c>
      <c r="L966" s="49" t="str">
        <f>VLOOKUP(D966,[1]Sheet1!$A$2:$S$4000,5,FALSE)</f>
        <v>POR SUM. ALIM. ESC. UM. CORRESP. A DICIEMBRE/2017, SEGUN FACT. NCF: 00009, NC. 00005, CONT. 411/2017, OC. 6455, MENOS ANTICIPO</v>
      </c>
      <c r="M966" s="53">
        <f>VLOOKUP(D966,[1]Sheet1!$A$2:$S$4000,16,FALSE)</f>
        <v>53069.97</v>
      </c>
    </row>
    <row r="967" spans="2:13" s="10" customFormat="1" ht="33" x14ac:dyDescent="0.2">
      <c r="B967" s="31">
        <v>952</v>
      </c>
      <c r="C967" s="37">
        <v>43206</v>
      </c>
      <c r="D967" s="44">
        <v>32468</v>
      </c>
      <c r="E967" s="11" t="s">
        <v>13</v>
      </c>
      <c r="F967" s="11">
        <v>0</v>
      </c>
      <c r="G967" s="11">
        <v>53069.97</v>
      </c>
      <c r="H967" s="21">
        <f t="shared" si="14"/>
        <v>1297279235.3999994</v>
      </c>
      <c r="J967" s="10">
        <f>VLOOKUP(D967,[1]Sheet1!$A$2:$R$4000,1,FALSE)</f>
        <v>32468</v>
      </c>
      <c r="K967" s="10" t="str">
        <f>VLOOKUP(D967,[1]Sheet1!$A$2:$R$4000,4,FALSE)</f>
        <v>Libramiento 0206-01-01-0010-7573</v>
      </c>
      <c r="L967" s="49" t="str">
        <f>VLOOKUP(D967,[1]Sheet1!$A$2:$S$4000,5,FALSE)</f>
        <v>POR SUM. ALIM. ESC. UM. CORRESP. A DICIEMBRE/2017, SEGUN FACT. NCF: 00009, NC. 00005, CONT. 411/2017, OC. 6455, MENOS ANTICIPO</v>
      </c>
      <c r="M967" s="53">
        <f>VLOOKUP(D967,[1]Sheet1!$A$2:$S$4000,16,FALSE)</f>
        <v>53069.97</v>
      </c>
    </row>
    <row r="968" spans="2:13" s="10" customFormat="1" ht="33" x14ac:dyDescent="0.2">
      <c r="B968" s="31">
        <v>953</v>
      </c>
      <c r="C968" s="37">
        <v>43206</v>
      </c>
      <c r="D968" s="44">
        <v>32469</v>
      </c>
      <c r="E968" s="11" t="s">
        <v>13</v>
      </c>
      <c r="F968" s="11">
        <v>0</v>
      </c>
      <c r="G968" s="11">
        <v>7105.58</v>
      </c>
      <c r="H968" s="21">
        <f t="shared" si="14"/>
        <v>1297272129.8199995</v>
      </c>
      <c r="J968" s="10">
        <f>VLOOKUP(D968,[1]Sheet1!$A$2:$R$4000,1,FALSE)</f>
        <v>32469</v>
      </c>
      <c r="K968" s="10" t="str">
        <f>VLOOKUP(D968,[1]Sheet1!$A$2:$R$4000,4,FALSE)</f>
        <v>Libramiento 0206-01-01-0010-7581</v>
      </c>
      <c r="L968" s="49" t="str">
        <f>VLOOKUP(D968,[1]Sheet1!$A$2:$S$4000,5,FALSE)</f>
        <v>PAGO POR SUM. DE ALIM. ESC. UM. CORRESP. AL MES DE DICIEMBRE 2017, S/FACT. 00206 Y NC 00005. CONTRATO NO.468/17, OC 6525. MENOS ANTICIPO.</v>
      </c>
      <c r="M968" s="53">
        <f>VLOOKUP(D968,[1]Sheet1!$A$2:$S$4000,16,FALSE)</f>
        <v>7105.58</v>
      </c>
    </row>
    <row r="969" spans="2:13" s="10" customFormat="1" ht="33" x14ac:dyDescent="0.2">
      <c r="B969" s="31">
        <v>954</v>
      </c>
      <c r="C969" s="37">
        <v>43206</v>
      </c>
      <c r="D969" s="44">
        <v>32469</v>
      </c>
      <c r="E969" s="11" t="s">
        <v>13</v>
      </c>
      <c r="F969" s="11">
        <v>0</v>
      </c>
      <c r="G969" s="11">
        <v>147440.45000000001</v>
      </c>
      <c r="H969" s="21">
        <f t="shared" si="14"/>
        <v>1297124689.3699994</v>
      </c>
      <c r="J969" s="10">
        <f>VLOOKUP(D969,[1]Sheet1!$A$2:$R$4000,1,FALSE)</f>
        <v>32469</v>
      </c>
      <c r="K969" s="10" t="str">
        <f>VLOOKUP(D969,[1]Sheet1!$A$2:$R$4000,4,FALSE)</f>
        <v>Libramiento 0206-01-01-0010-7581</v>
      </c>
      <c r="L969" s="49" t="str">
        <f>VLOOKUP(D969,[1]Sheet1!$A$2:$S$4000,5,FALSE)</f>
        <v>PAGO POR SUM. DE ALIM. ESC. UM. CORRESP. AL MES DE DICIEMBRE 2017, S/FACT. 00206 Y NC 00005. CONTRATO NO.468/17, OC 6525. MENOS ANTICIPO.</v>
      </c>
      <c r="M969" s="53">
        <f>VLOOKUP(D969,[1]Sheet1!$A$2:$S$4000,16,FALSE)</f>
        <v>7105.58</v>
      </c>
    </row>
    <row r="970" spans="2:13" s="10" customFormat="1" ht="33" x14ac:dyDescent="0.2">
      <c r="B970" s="31">
        <v>955</v>
      </c>
      <c r="C970" s="37">
        <v>43206</v>
      </c>
      <c r="D970" s="44">
        <v>32470</v>
      </c>
      <c r="E970" s="11" t="s">
        <v>13</v>
      </c>
      <c r="F970" s="11">
        <v>0</v>
      </c>
      <c r="G970" s="11">
        <v>4351.99</v>
      </c>
      <c r="H970" s="21">
        <f t="shared" si="14"/>
        <v>1297120337.3799994</v>
      </c>
      <c r="J970" s="10">
        <f>VLOOKUP(D970,[1]Sheet1!$A$2:$R$4000,1,FALSE)</f>
        <v>32470</v>
      </c>
      <c r="K970" s="10" t="str">
        <f>VLOOKUP(D970,[1]Sheet1!$A$2:$R$4000,4,FALSE)</f>
        <v>Libramiento 0206-01-01-0010-7734</v>
      </c>
      <c r="L970" s="49" t="str">
        <f>VLOOKUP(D970,[1]Sheet1!$A$2:$S$4000,5,FALSE)</f>
        <v>PAGO SUM. ALIM. ESC. UM. CORRESP. AL MES ENERO 2018, S/FACT. NCF: 00012, NC. 00006, CONT. NO. 411/2017 OC. 6455. MENOS ANTICIPO.</v>
      </c>
      <c r="M970" s="53">
        <f>VLOOKUP(D970,[1]Sheet1!$A$2:$S$4000,16,FALSE)</f>
        <v>90906.98</v>
      </c>
    </row>
    <row r="971" spans="2:13" s="10" customFormat="1" ht="33" x14ac:dyDescent="0.2">
      <c r="B971" s="31">
        <v>956</v>
      </c>
      <c r="C971" s="37">
        <v>43206</v>
      </c>
      <c r="D971" s="44">
        <v>32470</v>
      </c>
      <c r="E971" s="11" t="s">
        <v>13</v>
      </c>
      <c r="F971" s="11">
        <v>0</v>
      </c>
      <c r="G971" s="11">
        <v>90906.98</v>
      </c>
      <c r="H971" s="21">
        <f t="shared" si="14"/>
        <v>1297029430.3999994</v>
      </c>
      <c r="J971" s="10">
        <f>VLOOKUP(D971,[1]Sheet1!$A$2:$R$4000,1,FALSE)</f>
        <v>32470</v>
      </c>
      <c r="K971" s="10" t="str">
        <f>VLOOKUP(D971,[1]Sheet1!$A$2:$R$4000,4,FALSE)</f>
        <v>Libramiento 0206-01-01-0010-7734</v>
      </c>
      <c r="L971" s="49" t="str">
        <f>VLOOKUP(D971,[1]Sheet1!$A$2:$S$4000,5,FALSE)</f>
        <v>PAGO SUM. ALIM. ESC. UM. CORRESP. AL MES ENERO 2018, S/FACT. NCF: 00012, NC. 00006, CONT. NO. 411/2017 OC. 6455. MENOS ANTICIPO.</v>
      </c>
      <c r="M971" s="53">
        <f>VLOOKUP(D971,[1]Sheet1!$A$2:$S$4000,16,FALSE)</f>
        <v>90906.98</v>
      </c>
    </row>
    <row r="972" spans="2:13" s="10" customFormat="1" ht="49.5" x14ac:dyDescent="0.2">
      <c r="B972" s="31">
        <v>957</v>
      </c>
      <c r="C972" s="37">
        <v>43206</v>
      </c>
      <c r="D972" s="44">
        <v>32471</v>
      </c>
      <c r="E972" s="11" t="s">
        <v>13</v>
      </c>
      <c r="F972" s="11">
        <v>0</v>
      </c>
      <c r="G972" s="11">
        <v>387681.65</v>
      </c>
      <c r="H972" s="21">
        <f t="shared" si="14"/>
        <v>1296641748.7499993</v>
      </c>
      <c r="J972" s="10">
        <f>VLOOKUP(D972,[1]Sheet1!$A$2:$R$4000,1,FALSE)</f>
        <v>32471</v>
      </c>
      <c r="K972" s="10" t="str">
        <f>VLOOKUP(D972,[1]Sheet1!$A$2:$R$4000,4,FALSE)</f>
        <v>Libramiento 0206-01-01-0010-7104</v>
      </c>
      <c r="L972" s="49" t="str">
        <f>VLOOKUP(D972,[1]Sheet1!$A$2:$S$4000,5,FALSE)</f>
        <v>PAGO A BANCO AGRICOLA, CEDIDO POR AGROINDUSTRIAL LOS ANGELES SRL, ACTO NO. 47 D/F 17/01/18. POR SUM. DE ALIM. ESC. UM Y JEE ( PRODUCTOS PASTEURIZADOS)2DA.QUINCENA DEL MES DE ENERO 2018, S/FT. NCF: 00034,CONT. NO. 223/2017,OC 5566.</v>
      </c>
      <c r="M972" s="53">
        <f>VLOOKUP(D972,[1]Sheet1!$A$2:$S$4000,16,FALSE)</f>
        <v>8761605.2899999991</v>
      </c>
    </row>
    <row r="973" spans="2:13" s="10" customFormat="1" ht="49.5" x14ac:dyDescent="0.2">
      <c r="B973" s="31">
        <v>958</v>
      </c>
      <c r="C973" s="37">
        <v>43206</v>
      </c>
      <c r="D973" s="44">
        <v>32471</v>
      </c>
      <c r="E973" s="11" t="s">
        <v>13</v>
      </c>
      <c r="F973" s="11">
        <v>0</v>
      </c>
      <c r="G973" s="11">
        <v>8761605.2899999991</v>
      </c>
      <c r="H973" s="21">
        <f t="shared" si="14"/>
        <v>1287880143.4599993</v>
      </c>
      <c r="J973" s="10">
        <f>VLOOKUP(D973,[1]Sheet1!$A$2:$R$4000,1,FALSE)</f>
        <v>32471</v>
      </c>
      <c r="K973" s="10" t="str">
        <f>VLOOKUP(D973,[1]Sheet1!$A$2:$R$4000,4,FALSE)</f>
        <v>Libramiento 0206-01-01-0010-7104</v>
      </c>
      <c r="L973" s="49" t="str">
        <f>VLOOKUP(D973,[1]Sheet1!$A$2:$S$4000,5,FALSE)</f>
        <v>PAGO A BANCO AGRICOLA, CEDIDO POR AGROINDUSTRIAL LOS ANGELES SRL, ACTO NO. 47 D/F 17/01/18. POR SUM. DE ALIM. ESC. UM Y JEE ( PRODUCTOS PASTEURIZADOS)2DA.QUINCENA DEL MES DE ENERO 2018, S/FT. NCF: 00034,CONT. NO. 223/2017,OC 5566.</v>
      </c>
      <c r="M973" s="53">
        <f>VLOOKUP(D973,[1]Sheet1!$A$2:$S$4000,16,FALSE)</f>
        <v>8761605.2899999991</v>
      </c>
    </row>
    <row r="974" spans="2:13" s="10" customFormat="1" ht="49.5" x14ac:dyDescent="0.2">
      <c r="B974" s="31">
        <v>959</v>
      </c>
      <c r="C974" s="37">
        <v>43206</v>
      </c>
      <c r="D974" s="44">
        <v>32431</v>
      </c>
      <c r="E974" s="11" t="s">
        <v>13</v>
      </c>
      <c r="F974" s="11">
        <v>0</v>
      </c>
      <c r="G974" s="11">
        <v>39128.9</v>
      </c>
      <c r="H974" s="21">
        <f t="shared" si="14"/>
        <v>1287841014.5599992</v>
      </c>
      <c r="J974" s="10">
        <f>VLOOKUP(D974,[1]Sheet1!$A$2:$R$4000,1,FALSE)</f>
        <v>32431</v>
      </c>
      <c r="K974" s="10" t="str">
        <f>VLOOKUP(D974,[1]Sheet1!$A$2:$R$4000,4,FALSE)</f>
        <v>Libramiento 0206-01-01-0010-6955</v>
      </c>
      <c r="L974" s="49" t="str">
        <f>VLOOKUP(D974,[1]Sheet1!$A$2:$S$4000,5,FALSE)</f>
        <v>PRIMER PAGO POR SERVICIO DE TRANSPORTE Y DISTRIBUCION DE 23,017 CAJAS DE UNIFORMES Y UTILES ESC. 2017-2018. S/REQ. INABIE/SSE/66/2017 OC. 5938, CONT. 466/2017, FACTS. NCF: 00105, 00106,00107,00109,00110,00111,00112,00113,00114,00115,00120 Y 00122. NC. 00046</v>
      </c>
      <c r="M974" s="53">
        <f>VLOOKUP(D974,[1]Sheet1!$A$2:$S$4000,16,FALSE)</f>
        <v>743449.1</v>
      </c>
    </row>
    <row r="975" spans="2:13" s="10" customFormat="1" ht="49.5" x14ac:dyDescent="0.2">
      <c r="B975" s="31">
        <v>960</v>
      </c>
      <c r="C975" s="37">
        <v>43206</v>
      </c>
      <c r="D975" s="44">
        <v>32431</v>
      </c>
      <c r="E975" s="11" t="s">
        <v>13</v>
      </c>
      <c r="F975" s="11">
        <v>0</v>
      </c>
      <c r="G975" s="11">
        <v>743449.1</v>
      </c>
      <c r="H975" s="21">
        <f t="shared" si="14"/>
        <v>1287097565.4599993</v>
      </c>
      <c r="J975" s="10">
        <f>VLOOKUP(D975,[1]Sheet1!$A$2:$R$4000,1,FALSE)</f>
        <v>32431</v>
      </c>
      <c r="K975" s="10" t="str">
        <f>VLOOKUP(D975,[1]Sheet1!$A$2:$R$4000,4,FALSE)</f>
        <v>Libramiento 0206-01-01-0010-6955</v>
      </c>
      <c r="L975" s="49" t="str">
        <f>VLOOKUP(D975,[1]Sheet1!$A$2:$S$4000,5,FALSE)</f>
        <v>PRIMER PAGO POR SERVICIO DE TRANSPORTE Y DISTRIBUCION DE 23,017 CAJAS DE UNIFORMES Y UTILES ESC. 2017-2018. S/REQ. INABIE/SSE/66/2017 OC. 5938, CONT. 466/2017, FACTS. NCF: 00105, 00106,00107,00109,00110,00111,00112,00113,00114,00115,00120 Y 00122. NC. 00046</v>
      </c>
      <c r="M975" s="53">
        <f>VLOOKUP(D975,[1]Sheet1!$A$2:$S$4000,16,FALSE)</f>
        <v>743449.1</v>
      </c>
    </row>
    <row r="976" spans="2:13" s="10" customFormat="1" ht="33" x14ac:dyDescent="0.2">
      <c r="B976" s="31">
        <v>961</v>
      </c>
      <c r="C976" s="37">
        <v>43206</v>
      </c>
      <c r="D976" s="44">
        <v>32432</v>
      </c>
      <c r="E976" s="11" t="s">
        <v>13</v>
      </c>
      <c r="F976" s="11">
        <v>0</v>
      </c>
      <c r="G976" s="11">
        <v>4363.8999999999996</v>
      </c>
      <c r="H976" s="21">
        <f t="shared" si="14"/>
        <v>1287093201.5599992</v>
      </c>
      <c r="J976" s="10">
        <f>VLOOKUP(D976,[1]Sheet1!$A$2:$R$4000,1,FALSE)</f>
        <v>32432</v>
      </c>
      <c r="K976" s="10" t="str">
        <f>VLOOKUP(D976,[1]Sheet1!$A$2:$R$4000,4,FALSE)</f>
        <v>Libramiento 0206-01-01-0010-7738</v>
      </c>
      <c r="L976" s="49" t="str">
        <f>VLOOKUP(D976,[1]Sheet1!$A$2:$S$4000,5,FALSE)</f>
        <v>PAGO SUM. ALIM. ESC. UM CORRESP. AL MES DIC. 2017, SEGÚN FACT. NCF.: 00102 Y NC 00043, DEL CONTRATO NO. 402/17 Y OC 6456. MENOS ANTICIPO.</v>
      </c>
      <c r="M976" s="53">
        <f>VLOOKUP(D976,[1]Sheet1!$A$2:$S$4000,16,FALSE)</f>
        <v>469508.18</v>
      </c>
    </row>
    <row r="977" spans="2:13" s="10" customFormat="1" ht="33" x14ac:dyDescent="0.2">
      <c r="B977" s="31">
        <v>962</v>
      </c>
      <c r="C977" s="37">
        <v>43206</v>
      </c>
      <c r="D977" s="44">
        <v>32432</v>
      </c>
      <c r="E977" s="11" t="s">
        <v>13</v>
      </c>
      <c r="F977" s="11">
        <v>0</v>
      </c>
      <c r="G977" s="11">
        <v>469508.18</v>
      </c>
      <c r="H977" s="21">
        <f t="shared" si="14"/>
        <v>1286623693.3799992</v>
      </c>
      <c r="J977" s="10">
        <f>VLOOKUP(D977,[1]Sheet1!$A$2:$R$4000,1,FALSE)</f>
        <v>32432</v>
      </c>
      <c r="K977" s="10" t="str">
        <f>VLOOKUP(D977,[1]Sheet1!$A$2:$R$4000,4,FALSE)</f>
        <v>Libramiento 0206-01-01-0010-7738</v>
      </c>
      <c r="L977" s="49" t="str">
        <f>VLOOKUP(D977,[1]Sheet1!$A$2:$S$4000,5,FALSE)</f>
        <v>PAGO SUM. ALIM. ESC. UM CORRESP. AL MES DIC. 2017, SEGÚN FACT. NCF.: 00102 Y NC 00043, DEL CONTRATO NO. 402/17 Y OC 6456. MENOS ANTICIPO.</v>
      </c>
      <c r="M977" s="53">
        <f>VLOOKUP(D977,[1]Sheet1!$A$2:$S$4000,16,FALSE)</f>
        <v>469508.18</v>
      </c>
    </row>
    <row r="978" spans="2:13" s="10" customFormat="1" ht="49.5" x14ac:dyDescent="0.2">
      <c r="B978" s="31">
        <v>963</v>
      </c>
      <c r="C978" s="37">
        <v>43206</v>
      </c>
      <c r="D978" s="44">
        <v>32433</v>
      </c>
      <c r="E978" s="11" t="s">
        <v>13</v>
      </c>
      <c r="F978" s="11">
        <v>0</v>
      </c>
      <c r="G978" s="11">
        <v>9760.39</v>
      </c>
      <c r="H978" s="21">
        <f t="shared" si="14"/>
        <v>1286613932.9899991</v>
      </c>
      <c r="J978" s="10">
        <f>VLOOKUP(D978,[1]Sheet1!$A$2:$R$4000,1,FALSE)</f>
        <v>32433</v>
      </c>
      <c r="K978" s="10" t="str">
        <f>VLOOKUP(D978,[1]Sheet1!$A$2:$R$4000,4,FALSE)</f>
        <v>Libramiento 0206-01-01-0010-7112</v>
      </c>
      <c r="L978" s="49" t="str">
        <f>VLOOKUP(D978,[1]Sheet1!$A$2:$S$4000,5,FALSE)</f>
        <v>PAGO A COOPROHARINA S/ACTO NO. 134 D/F. 13/02/2018 CEDIDO POR OPERADORA PANIPUEBLO SRL, SUM. ALIM. ESC. UM. MES NOV/2017, S/FACT. NCF: 04029, N/C 03916, MENOS ANTICIPO,CONT.NO.383/2017 OC. 6394</v>
      </c>
      <c r="M978" s="53">
        <f>VLOOKUP(D978,[1]Sheet1!$A$2:$S$4000,16,FALSE)</f>
        <v>9760.39</v>
      </c>
    </row>
    <row r="979" spans="2:13" s="10" customFormat="1" ht="49.5" x14ac:dyDescent="0.2">
      <c r="B979" s="31">
        <v>964</v>
      </c>
      <c r="C979" s="37">
        <v>43206</v>
      </c>
      <c r="D979" s="44">
        <v>32433</v>
      </c>
      <c r="E979" s="11" t="s">
        <v>13</v>
      </c>
      <c r="F979" s="11">
        <v>0</v>
      </c>
      <c r="G979" s="11">
        <v>1065241.1200000001</v>
      </c>
      <c r="H979" s="21">
        <f t="shared" ref="H979:H1042" si="15">+H978+F979-G979</f>
        <v>1285548691.8699992</v>
      </c>
      <c r="J979" s="10">
        <f>VLOOKUP(D979,[1]Sheet1!$A$2:$R$4000,1,FALSE)</f>
        <v>32433</v>
      </c>
      <c r="K979" s="10" t="str">
        <f>VLOOKUP(D979,[1]Sheet1!$A$2:$R$4000,4,FALSE)</f>
        <v>Libramiento 0206-01-01-0010-7112</v>
      </c>
      <c r="L979" s="49" t="str">
        <f>VLOOKUP(D979,[1]Sheet1!$A$2:$S$4000,5,FALSE)</f>
        <v>PAGO A COOPROHARINA S/ACTO NO. 134 D/F. 13/02/2018 CEDIDO POR OPERADORA PANIPUEBLO SRL, SUM. ALIM. ESC. UM. MES NOV/2017, S/FACT. NCF: 04029, N/C 03916, MENOS ANTICIPO,CONT.NO.383/2017 OC. 6394</v>
      </c>
      <c r="M979" s="53">
        <f>VLOOKUP(D979,[1]Sheet1!$A$2:$S$4000,16,FALSE)</f>
        <v>9760.39</v>
      </c>
    </row>
    <row r="980" spans="2:13" s="10" customFormat="1" ht="49.5" x14ac:dyDescent="0.2">
      <c r="B980" s="31">
        <v>965</v>
      </c>
      <c r="C980" s="37">
        <v>43206</v>
      </c>
      <c r="D980" s="44">
        <v>32434</v>
      </c>
      <c r="E980" s="11" t="s">
        <v>13</v>
      </c>
      <c r="F980" s="11">
        <v>0</v>
      </c>
      <c r="G980" s="11">
        <v>234366.91</v>
      </c>
      <c r="H980" s="21">
        <f t="shared" si="15"/>
        <v>1285314324.9599991</v>
      </c>
      <c r="J980" s="10">
        <f>VLOOKUP(D980,[1]Sheet1!$A$2:$R$4000,1,FALSE)</f>
        <v>32434</v>
      </c>
      <c r="K980" s="10" t="str">
        <f>VLOOKUP(D980,[1]Sheet1!$A$2:$R$4000,4,FALSE)</f>
        <v>Libramiento 0206-01-01-0010-7122</v>
      </c>
      <c r="L980" s="49" t="str">
        <f>VLOOKUP(D980,[1]Sheet1!$A$2:$S$4000,5,FALSE)</f>
        <v>PAGO A BANCO AGRICOLA, CEDIDO POR AGROINDUSTRIAL LOS ANGELES SRL, ACTO NO. 47/18 D/F 17/01/2018. POR SUM. DE ALIM.ESC.UM Y J.E.E ( PRODUCTOS PASTEURIZADOS)CORRESP.A LA 1RA QUINCENA DEL MES DE ENERO 2018, S/FT. NCF: 00033, CONT. NO.223/2017,OC 5566.</v>
      </c>
      <c r="M980" s="53">
        <f>VLOOKUP(D980,[1]Sheet1!$A$2:$S$4000,16,FALSE)</f>
        <v>5296692.1100000003</v>
      </c>
    </row>
    <row r="981" spans="2:13" s="10" customFormat="1" ht="49.5" x14ac:dyDescent="0.2">
      <c r="B981" s="31">
        <v>966</v>
      </c>
      <c r="C981" s="37">
        <v>43206</v>
      </c>
      <c r="D981" s="44">
        <v>32434</v>
      </c>
      <c r="E981" s="11" t="s">
        <v>13</v>
      </c>
      <c r="F981" s="11">
        <v>0</v>
      </c>
      <c r="G981" s="11">
        <v>5296692.1100000003</v>
      </c>
      <c r="H981" s="21">
        <f t="shared" si="15"/>
        <v>1280017632.8499992</v>
      </c>
      <c r="J981" s="10">
        <f>VLOOKUP(D981,[1]Sheet1!$A$2:$R$4000,1,FALSE)</f>
        <v>32434</v>
      </c>
      <c r="K981" s="10" t="str">
        <f>VLOOKUP(D981,[1]Sheet1!$A$2:$R$4000,4,FALSE)</f>
        <v>Libramiento 0206-01-01-0010-7122</v>
      </c>
      <c r="L981" s="49" t="str">
        <f>VLOOKUP(D981,[1]Sheet1!$A$2:$S$4000,5,FALSE)</f>
        <v>PAGO A BANCO AGRICOLA, CEDIDO POR AGROINDUSTRIAL LOS ANGELES SRL, ACTO NO. 47/18 D/F 17/01/2018. POR SUM. DE ALIM.ESC.UM Y J.E.E ( PRODUCTOS PASTEURIZADOS)CORRESP.A LA 1RA QUINCENA DEL MES DE ENERO 2018, S/FT. NCF: 00033, CONT. NO.223/2017,OC 5566.</v>
      </c>
      <c r="M981" s="53">
        <f>VLOOKUP(D981,[1]Sheet1!$A$2:$S$4000,16,FALSE)</f>
        <v>5296692.1100000003</v>
      </c>
    </row>
    <row r="982" spans="2:13" s="10" customFormat="1" ht="49.5" x14ac:dyDescent="0.2">
      <c r="B982" s="31">
        <v>967</v>
      </c>
      <c r="C982" s="37">
        <v>43206</v>
      </c>
      <c r="D982" s="44">
        <v>32435</v>
      </c>
      <c r="E982" s="11" t="s">
        <v>13</v>
      </c>
      <c r="F982" s="11">
        <v>0</v>
      </c>
      <c r="G982" s="11">
        <v>496011.29</v>
      </c>
      <c r="H982" s="21">
        <f t="shared" si="15"/>
        <v>1279521621.5599992</v>
      </c>
      <c r="J982" s="10">
        <f>VLOOKUP(D982,[1]Sheet1!$A$2:$R$4000,1,FALSE)</f>
        <v>32435</v>
      </c>
      <c r="K982" s="10" t="str">
        <f>VLOOKUP(D982,[1]Sheet1!$A$2:$R$4000,4,FALSE)</f>
        <v>Libramiento 0206-01-01-0010-7123</v>
      </c>
      <c r="L982" s="49" t="str">
        <f>VLOOKUP(D982,[1]Sheet1!$A$2:$S$4000,5,FALSE)</f>
        <v>PAGO A BANCO AGRICOLA, CEDIDO POR AGROINDUSTRIAL LOS ANGELES SRL,ACTO NO. 47/18 D/F 17/01/2018. POR SUM. DE ALIM. ESC. URBANO MARGINAL Y JORNADA EXTENDIDA ( PRODUCTOS PASTEURIZADOS) MES DE DICIEMBRE 2017, SEGUN FACT. NCF: 00032, CONT. NO. 223/2017, OC 5566.</v>
      </c>
      <c r="M982" s="53">
        <f>VLOOKUP(D982,[1]Sheet1!$A$2:$S$4000,16,FALSE)</f>
        <v>496011.29</v>
      </c>
    </row>
    <row r="983" spans="2:13" s="10" customFormat="1" ht="49.5" x14ac:dyDescent="0.2">
      <c r="B983" s="31">
        <v>968</v>
      </c>
      <c r="C983" s="37">
        <v>43206</v>
      </c>
      <c r="D983" s="44">
        <v>32435</v>
      </c>
      <c r="E983" s="11" t="s">
        <v>13</v>
      </c>
      <c r="F983" s="11">
        <v>0</v>
      </c>
      <c r="G983" s="11">
        <v>11209855.15</v>
      </c>
      <c r="H983" s="21">
        <f t="shared" si="15"/>
        <v>1268311766.4099991</v>
      </c>
      <c r="J983" s="10">
        <f>VLOOKUP(D983,[1]Sheet1!$A$2:$R$4000,1,FALSE)</f>
        <v>32435</v>
      </c>
      <c r="K983" s="10" t="str">
        <f>VLOOKUP(D983,[1]Sheet1!$A$2:$R$4000,4,FALSE)</f>
        <v>Libramiento 0206-01-01-0010-7123</v>
      </c>
      <c r="L983" s="49" t="str">
        <f>VLOOKUP(D983,[1]Sheet1!$A$2:$S$4000,5,FALSE)</f>
        <v>PAGO A BANCO AGRICOLA, CEDIDO POR AGROINDUSTRIAL LOS ANGELES SRL,ACTO NO. 47/18 D/F 17/01/2018. POR SUM. DE ALIM. ESC. URBANO MARGINAL Y JORNADA EXTENDIDA ( PRODUCTOS PASTEURIZADOS) MES DE DICIEMBRE 2017, SEGUN FACT. NCF: 00032, CONT. NO. 223/2017, OC 5566.</v>
      </c>
      <c r="M983" s="53">
        <f>VLOOKUP(D983,[1]Sheet1!$A$2:$S$4000,16,FALSE)</f>
        <v>496011.29</v>
      </c>
    </row>
    <row r="984" spans="2:13" s="10" customFormat="1" ht="49.5" x14ac:dyDescent="0.2">
      <c r="B984" s="31">
        <v>969</v>
      </c>
      <c r="C984" s="37">
        <v>43206</v>
      </c>
      <c r="D984" s="44">
        <v>32436</v>
      </c>
      <c r="E984" s="11" t="s">
        <v>13</v>
      </c>
      <c r="F984" s="11">
        <v>0</v>
      </c>
      <c r="G984" s="11">
        <v>357586.35</v>
      </c>
      <c r="H984" s="21">
        <f t="shared" si="15"/>
        <v>1267954180.0599992</v>
      </c>
      <c r="J984" s="10">
        <f>VLOOKUP(D984,[1]Sheet1!$A$2:$R$4000,1,FALSE)</f>
        <v>32436</v>
      </c>
      <c r="K984" s="10" t="str">
        <f>VLOOKUP(D984,[1]Sheet1!$A$2:$R$4000,4,FALSE)</f>
        <v>Libramiento 0206-01-01-0010-7125</v>
      </c>
      <c r="L984" s="49" t="str">
        <f>VLOOKUP(D984,[1]Sheet1!$A$2:$S$4000,5,FALSE)</f>
        <v>PAGO A BCO AGRICOLA, CEDIDO POR AGROINDUSTRIAL LOS ANGELES SRL, ACTO NO. 47/18 D/F 17/01/18. POR SUM. DE ALIM. ESC.UM Y J.E.E ( PRODUCTOS PASTEURIZADOS)1RA QUINCENA DEL MES DE MARZO 2018, S/ FT. NCF: 00037, CONTRATO NO. 223/17,OC 5566.</v>
      </c>
      <c r="M984" s="53">
        <f>VLOOKUP(D984,[1]Sheet1!$A$2:$S$4000,16,FALSE)</f>
        <v>8081451.4500000002</v>
      </c>
    </row>
    <row r="985" spans="2:13" s="10" customFormat="1" ht="49.5" x14ac:dyDescent="0.2">
      <c r="B985" s="31">
        <v>970</v>
      </c>
      <c r="C985" s="37">
        <v>43206</v>
      </c>
      <c r="D985" s="44">
        <v>32436</v>
      </c>
      <c r="E985" s="11" t="s">
        <v>13</v>
      </c>
      <c r="F985" s="11">
        <v>0</v>
      </c>
      <c r="G985" s="11">
        <v>8081451.4500000002</v>
      </c>
      <c r="H985" s="21">
        <f t="shared" si="15"/>
        <v>1259872728.6099992</v>
      </c>
      <c r="J985" s="10">
        <f>VLOOKUP(D985,[1]Sheet1!$A$2:$R$4000,1,FALSE)</f>
        <v>32436</v>
      </c>
      <c r="K985" s="10" t="str">
        <f>VLOOKUP(D985,[1]Sheet1!$A$2:$R$4000,4,FALSE)</f>
        <v>Libramiento 0206-01-01-0010-7125</v>
      </c>
      <c r="L985" s="49" t="str">
        <f>VLOOKUP(D985,[1]Sheet1!$A$2:$S$4000,5,FALSE)</f>
        <v>PAGO A BCO AGRICOLA, CEDIDO POR AGROINDUSTRIAL LOS ANGELES SRL, ACTO NO. 47/18 D/F 17/01/18. POR SUM. DE ALIM. ESC.UM Y J.E.E ( PRODUCTOS PASTEURIZADOS)1RA QUINCENA DEL MES DE MARZO 2018, S/ FT. NCF: 00037, CONTRATO NO. 223/17,OC 5566.</v>
      </c>
      <c r="M985" s="53">
        <f>VLOOKUP(D985,[1]Sheet1!$A$2:$S$4000,16,FALSE)</f>
        <v>8081451.4500000002</v>
      </c>
    </row>
    <row r="986" spans="2:13" s="10" customFormat="1" ht="49.5" x14ac:dyDescent="0.2">
      <c r="B986" s="31">
        <v>971</v>
      </c>
      <c r="C986" s="37">
        <v>43206</v>
      </c>
      <c r="D986" s="44">
        <v>32437</v>
      </c>
      <c r="E986" s="11" t="s">
        <v>13</v>
      </c>
      <c r="F986" s="11">
        <v>0</v>
      </c>
      <c r="G986" s="11">
        <v>426466.07</v>
      </c>
      <c r="H986" s="21">
        <f t="shared" si="15"/>
        <v>1259446262.5399992</v>
      </c>
      <c r="J986" s="10">
        <f>VLOOKUP(D986,[1]Sheet1!$A$2:$R$4000,1,FALSE)</f>
        <v>32437</v>
      </c>
      <c r="K986" s="10" t="str">
        <f>VLOOKUP(D986,[1]Sheet1!$A$2:$R$4000,4,FALSE)</f>
        <v>Libramiento 0206-01-01-0010-7130</v>
      </c>
      <c r="L986" s="49" t="str">
        <f>VLOOKUP(D986,[1]Sheet1!$A$2:$S$4000,5,FALSE)</f>
        <v>PAGO A BANCO AGRICOLA, CEDIDO POR AGROINDUSTRIAL LOS ANGELES SRL, ACTONO. 47/18 D/F 17/01/2018. POR SUM. DE ALIM. ESC. UM Y JEE ( PRODUCTOS PASTEURIZADOS) 1RA QUINCENA DEL MES DE FEBRERO/18,S/FT. NCF:00035,CONT. NO. 223/17, OC 5566.</v>
      </c>
      <c r="M986" s="53">
        <f>VLOOKUP(D986,[1]Sheet1!$A$2:$S$4000,16,FALSE)</f>
        <v>426466.07</v>
      </c>
    </row>
    <row r="987" spans="2:13" s="10" customFormat="1" ht="49.5" x14ac:dyDescent="0.2">
      <c r="B987" s="31">
        <v>972</v>
      </c>
      <c r="C987" s="37">
        <v>43206</v>
      </c>
      <c r="D987" s="44">
        <v>32437</v>
      </c>
      <c r="E987" s="11" t="s">
        <v>13</v>
      </c>
      <c r="F987" s="11">
        <v>0</v>
      </c>
      <c r="G987" s="11">
        <v>9638133.2400000002</v>
      </c>
      <c r="H987" s="21">
        <f t="shared" si="15"/>
        <v>1249808129.2999992</v>
      </c>
      <c r="J987" s="10">
        <f>VLOOKUP(D987,[1]Sheet1!$A$2:$R$4000,1,FALSE)</f>
        <v>32437</v>
      </c>
      <c r="K987" s="10" t="str">
        <f>VLOOKUP(D987,[1]Sheet1!$A$2:$R$4000,4,FALSE)</f>
        <v>Libramiento 0206-01-01-0010-7130</v>
      </c>
      <c r="L987" s="49" t="str">
        <f>VLOOKUP(D987,[1]Sheet1!$A$2:$S$4000,5,FALSE)</f>
        <v>PAGO A BANCO AGRICOLA, CEDIDO POR AGROINDUSTRIAL LOS ANGELES SRL, ACTONO. 47/18 D/F 17/01/2018. POR SUM. DE ALIM. ESC. UM Y JEE ( PRODUCTOS PASTEURIZADOS) 1RA QUINCENA DEL MES DE FEBRERO/18,S/FT. NCF:00035,CONT. NO. 223/17, OC 5566.</v>
      </c>
      <c r="M987" s="53">
        <f>VLOOKUP(D987,[1]Sheet1!$A$2:$S$4000,16,FALSE)</f>
        <v>426466.07</v>
      </c>
    </row>
    <row r="988" spans="2:13" s="10" customFormat="1" ht="49.5" x14ac:dyDescent="0.2">
      <c r="B988" s="31">
        <v>973</v>
      </c>
      <c r="C988" s="37">
        <v>43206</v>
      </c>
      <c r="D988" s="44">
        <v>32438</v>
      </c>
      <c r="E988" s="11" t="s">
        <v>13</v>
      </c>
      <c r="F988" s="11">
        <v>0</v>
      </c>
      <c r="G988" s="11">
        <v>235393.14</v>
      </c>
      <c r="H988" s="21">
        <f t="shared" si="15"/>
        <v>1249572736.1599991</v>
      </c>
      <c r="J988" s="10">
        <f>VLOOKUP(D988,[1]Sheet1!$A$2:$R$4000,1,FALSE)</f>
        <v>32438</v>
      </c>
      <c r="K988" s="10" t="str">
        <f>VLOOKUP(D988,[1]Sheet1!$A$2:$R$4000,4,FALSE)</f>
        <v>Libramiento 0206-01-01-0010-7131</v>
      </c>
      <c r="L988" s="49" t="str">
        <f>VLOOKUP(D988,[1]Sheet1!$A$2:$S$4000,5,FALSE)</f>
        <v>PAGO A BANCO AGRICOLA, CEDIDO POR AGROINDUSTRIAL LOS ANGELES SRL,ACTO NO. 47/18 D/F 17/01/18. POR SUM.DE ALIM. ESC. UM Y JEE( PRODUCTOS PASTEURIZADOS) 2DA.QUINCENA DEL MES DE FEBRERO/18,SFT. NCF: 00036,CONT. NO.223/17,OC 5566.</v>
      </c>
      <c r="M988" s="53">
        <f>VLOOKUP(D988,[1]Sheet1!$A$2:$S$4000,16,FALSE)</f>
        <v>5319884.96</v>
      </c>
    </row>
    <row r="989" spans="2:13" s="10" customFormat="1" ht="49.5" x14ac:dyDescent="0.2">
      <c r="B989" s="31">
        <v>974</v>
      </c>
      <c r="C989" s="37">
        <v>43206</v>
      </c>
      <c r="D989" s="44">
        <v>32438</v>
      </c>
      <c r="E989" s="11" t="s">
        <v>13</v>
      </c>
      <c r="F989" s="11">
        <v>0</v>
      </c>
      <c r="G989" s="11">
        <v>5319884.96</v>
      </c>
      <c r="H989" s="21">
        <f t="shared" si="15"/>
        <v>1244252851.1999991</v>
      </c>
      <c r="J989" s="10">
        <f>VLOOKUP(D989,[1]Sheet1!$A$2:$R$4000,1,FALSE)</f>
        <v>32438</v>
      </c>
      <c r="K989" s="10" t="str">
        <f>VLOOKUP(D989,[1]Sheet1!$A$2:$R$4000,4,FALSE)</f>
        <v>Libramiento 0206-01-01-0010-7131</v>
      </c>
      <c r="L989" s="49" t="str">
        <f>VLOOKUP(D989,[1]Sheet1!$A$2:$S$4000,5,FALSE)</f>
        <v>PAGO A BANCO AGRICOLA, CEDIDO POR AGROINDUSTRIAL LOS ANGELES SRL,ACTO NO. 47/18 D/F 17/01/18. POR SUM.DE ALIM. ESC. UM Y JEE( PRODUCTOS PASTEURIZADOS) 2DA.QUINCENA DEL MES DE FEBRERO/18,SFT. NCF: 00036,CONT. NO.223/17,OC 5566.</v>
      </c>
      <c r="M989" s="53">
        <f>VLOOKUP(D989,[1]Sheet1!$A$2:$S$4000,16,FALSE)</f>
        <v>5319884.96</v>
      </c>
    </row>
    <row r="990" spans="2:13" s="10" customFormat="1" ht="49.5" x14ac:dyDescent="0.2">
      <c r="B990" s="31">
        <v>975</v>
      </c>
      <c r="C990" s="37">
        <v>43206</v>
      </c>
      <c r="D990" s="44">
        <v>32439</v>
      </c>
      <c r="E990" s="11" t="s">
        <v>13</v>
      </c>
      <c r="F990" s="11">
        <v>0</v>
      </c>
      <c r="G990" s="11">
        <v>11574132.039999999</v>
      </c>
      <c r="H990" s="21">
        <f t="shared" si="15"/>
        <v>1232678719.1599991</v>
      </c>
      <c r="J990" s="10">
        <f>VLOOKUP(D990,[1]Sheet1!$A$2:$R$4000,1,FALSE)</f>
        <v>32439</v>
      </c>
      <c r="K990" s="10" t="str">
        <f>VLOOKUP(D990,[1]Sheet1!$A$2:$R$4000,4,FALSE)</f>
        <v>Libramiento 0206-01-01-0010-7180</v>
      </c>
      <c r="L990" s="49" t="str">
        <f>VLOOKUP(D990,[1]Sheet1!$A$2:$S$4000,5,FALSE)</f>
        <v>PAGO POR SUM. DE ALIM. ESC. URBANO MARGINAL Y JORNADA EXTENDIDA, (PRODUCTOS PASTEURIZADOS) CORRESP. A LA 1RA. QUINC. DEL MES DE ENERO 2018, SEGUN FACT. NCF: 00155 Y NC: 00248. CONTRATO NO.229/2017 OC 6842</v>
      </c>
      <c r="M990" s="53">
        <f>VLOOKUP(D990,[1]Sheet1!$A$2:$S$4000,16,FALSE)</f>
        <v>11574132.039999999</v>
      </c>
    </row>
    <row r="991" spans="2:13" s="10" customFormat="1" ht="33" x14ac:dyDescent="0.2">
      <c r="B991" s="31">
        <v>976</v>
      </c>
      <c r="C991" s="37">
        <v>43206</v>
      </c>
      <c r="D991" s="44">
        <v>32440</v>
      </c>
      <c r="E991" s="11" t="s">
        <v>13</v>
      </c>
      <c r="F991" s="11">
        <v>0</v>
      </c>
      <c r="G991" s="11">
        <v>2754.68</v>
      </c>
      <c r="H991" s="21">
        <f t="shared" si="15"/>
        <v>1232675964.4799991</v>
      </c>
      <c r="J991" s="10">
        <f>VLOOKUP(D991,[1]Sheet1!$A$2:$R$4000,1,FALSE)</f>
        <v>32440</v>
      </c>
      <c r="K991" s="10" t="str">
        <f>VLOOKUP(D991,[1]Sheet1!$A$2:$R$4000,4,FALSE)</f>
        <v>Libramiento 0206-01-01-0010-7189</v>
      </c>
      <c r="L991" s="49" t="str">
        <f>VLOOKUP(D991,[1]Sheet1!$A$2:$S$4000,5,FALSE)</f>
        <v>COMPRA DE TICKETS DE COMBUSTBLES PARA SER UTILIZADOS POR EL PERSONAL CON ASIGNACION DE COMBUSTIBLE, S/REQ. INABIE/ADM/40/2017. OC. 7327. FACT. NCF: 01126.</v>
      </c>
      <c r="M991" s="53">
        <f>VLOOKUP(D991,[1]Sheet1!$A$2:$S$4000,16,FALSE)</f>
        <v>2754.68</v>
      </c>
    </row>
    <row r="992" spans="2:13" s="10" customFormat="1" ht="33" x14ac:dyDescent="0.2">
      <c r="B992" s="31">
        <v>977</v>
      </c>
      <c r="C992" s="37">
        <v>43206</v>
      </c>
      <c r="D992" s="44">
        <v>32440</v>
      </c>
      <c r="E992" s="11" t="s">
        <v>13</v>
      </c>
      <c r="F992" s="11">
        <v>0</v>
      </c>
      <c r="G992" s="11">
        <v>581745.31999999995</v>
      </c>
      <c r="H992" s="21">
        <f t="shared" si="15"/>
        <v>1232094219.1599991</v>
      </c>
      <c r="J992" s="10">
        <f>VLOOKUP(D992,[1]Sheet1!$A$2:$R$4000,1,FALSE)</f>
        <v>32440</v>
      </c>
      <c r="K992" s="10" t="str">
        <f>VLOOKUP(D992,[1]Sheet1!$A$2:$R$4000,4,FALSE)</f>
        <v>Libramiento 0206-01-01-0010-7189</v>
      </c>
      <c r="L992" s="49" t="str">
        <f>VLOOKUP(D992,[1]Sheet1!$A$2:$S$4000,5,FALSE)</f>
        <v>COMPRA DE TICKETS DE COMBUSTBLES PARA SER UTILIZADOS POR EL PERSONAL CON ASIGNACION DE COMBUSTIBLE, S/REQ. INABIE/ADM/40/2017. OC. 7327. FACT. NCF: 01126.</v>
      </c>
      <c r="M992" s="53">
        <f>VLOOKUP(D992,[1]Sheet1!$A$2:$S$4000,16,FALSE)</f>
        <v>2754.68</v>
      </c>
    </row>
    <row r="993" spans="2:13" s="10" customFormat="1" ht="33" x14ac:dyDescent="0.2">
      <c r="B993" s="31">
        <v>978</v>
      </c>
      <c r="C993" s="37">
        <v>43206</v>
      </c>
      <c r="D993" s="44">
        <v>32441</v>
      </c>
      <c r="E993" s="11" t="s">
        <v>13</v>
      </c>
      <c r="F993" s="11">
        <v>0</v>
      </c>
      <c r="G993" s="11">
        <v>4755131.9400000004</v>
      </c>
      <c r="H993" s="21">
        <f t="shared" si="15"/>
        <v>1227339087.2199991</v>
      </c>
      <c r="J993" s="10">
        <f>VLOOKUP(D993,[1]Sheet1!$A$2:$R$4000,1,FALSE)</f>
        <v>32441</v>
      </c>
      <c r="K993" s="10" t="str">
        <f>VLOOKUP(D993,[1]Sheet1!$A$2:$R$4000,4,FALSE)</f>
        <v>Libramiento 0206-01-01-0010-7190</v>
      </c>
      <c r="L993" s="49" t="str">
        <f>VLOOKUP(D993,[1]Sheet1!$A$2:$S$4000,5,FALSE)</f>
        <v>PAGO POR SUM. DE ALIM. ESC. JEE Y UM (PRODUCTOS UHT) CORRESP. A LA 1RA. QUINC. DEL MES DE FEBRERO 2018, S/FACT. 59699. CONTRATO NO.455/17, OC 5567</v>
      </c>
      <c r="M993" s="53">
        <f>VLOOKUP(D993,[1]Sheet1!$A$2:$S$4000,16,FALSE)</f>
        <v>107465981.7</v>
      </c>
    </row>
    <row r="994" spans="2:13" s="10" customFormat="1" ht="33" x14ac:dyDescent="0.2">
      <c r="B994" s="31">
        <v>979</v>
      </c>
      <c r="C994" s="37">
        <v>43206</v>
      </c>
      <c r="D994" s="44">
        <v>32441</v>
      </c>
      <c r="E994" s="11" t="s">
        <v>13</v>
      </c>
      <c r="F994" s="11">
        <v>0</v>
      </c>
      <c r="G994" s="11">
        <v>107465981.73</v>
      </c>
      <c r="H994" s="21">
        <f t="shared" si="15"/>
        <v>1119873105.4899991</v>
      </c>
      <c r="J994" s="10">
        <f>VLOOKUP(D994,[1]Sheet1!$A$2:$R$4000,1,FALSE)</f>
        <v>32441</v>
      </c>
      <c r="K994" s="10" t="str">
        <f>VLOOKUP(D994,[1]Sheet1!$A$2:$R$4000,4,FALSE)</f>
        <v>Libramiento 0206-01-01-0010-7190</v>
      </c>
      <c r="L994" s="49" t="str">
        <f>VLOOKUP(D994,[1]Sheet1!$A$2:$S$4000,5,FALSE)</f>
        <v>PAGO POR SUM. DE ALIM. ESC. JEE Y UM (PRODUCTOS UHT) CORRESP. A LA 1RA. QUINC. DEL MES DE FEBRERO 2018, S/FACT. 59699. CONTRATO NO.455/17, OC 5567</v>
      </c>
      <c r="M994" s="53">
        <f>VLOOKUP(D994,[1]Sheet1!$A$2:$S$4000,16,FALSE)</f>
        <v>107465981.7</v>
      </c>
    </row>
    <row r="995" spans="2:13" s="10" customFormat="1" ht="49.5" x14ac:dyDescent="0.2">
      <c r="B995" s="31">
        <v>980</v>
      </c>
      <c r="C995" s="37">
        <v>43206</v>
      </c>
      <c r="D995" s="44">
        <v>32450</v>
      </c>
      <c r="E995" s="11" t="s">
        <v>13</v>
      </c>
      <c r="F995" s="11">
        <v>0</v>
      </c>
      <c r="G995" s="11">
        <v>13517.87</v>
      </c>
      <c r="H995" s="21">
        <f t="shared" si="15"/>
        <v>1119859587.6199992</v>
      </c>
      <c r="J995" s="10">
        <f>VLOOKUP(D995,[1]Sheet1!$A$2:$R$4000,1,FALSE)</f>
        <v>32450</v>
      </c>
      <c r="K995" s="10" t="str">
        <f>VLOOKUP(D995,[1]Sheet1!$A$2:$R$4000,4,FALSE)</f>
        <v>Libramiento 0206-01-01-0010-7255</v>
      </c>
      <c r="L995" s="49" t="str">
        <f>VLOOKUP(D995,[1]Sheet1!$A$2:$S$4000,5,FALSE)</f>
        <v>PAGO POR SUM. DE ALIM. ESC. UM. CORRESP. A LOS MESES DE NOVIEMBRE Y DICIEMBRE 2017 Y ENERO 2018, S/FACTS. 00344, 00345 Y 00346, NC 00043, 00044 Y 00045. CONTRATO NO.330/17, OC 6399 MENOS ANTICIPO</v>
      </c>
      <c r="M995" s="53">
        <f>VLOOKUP(D995,[1]Sheet1!$A$2:$S$4000,16,FALSE)</f>
        <v>13517.87</v>
      </c>
    </row>
    <row r="996" spans="2:13" s="10" customFormat="1" ht="49.5" x14ac:dyDescent="0.2">
      <c r="B996" s="31">
        <v>981</v>
      </c>
      <c r="C996" s="37">
        <v>43206</v>
      </c>
      <c r="D996" s="44">
        <v>32450</v>
      </c>
      <c r="E996" s="11" t="s">
        <v>13</v>
      </c>
      <c r="F996" s="11">
        <v>0</v>
      </c>
      <c r="G996" s="11">
        <v>1466221.3</v>
      </c>
      <c r="H996" s="21">
        <f t="shared" si="15"/>
        <v>1118393366.3199992</v>
      </c>
      <c r="J996" s="10">
        <f>VLOOKUP(D996,[1]Sheet1!$A$2:$R$4000,1,FALSE)</f>
        <v>32450</v>
      </c>
      <c r="K996" s="10" t="str">
        <f>VLOOKUP(D996,[1]Sheet1!$A$2:$R$4000,4,FALSE)</f>
        <v>Libramiento 0206-01-01-0010-7255</v>
      </c>
      <c r="L996" s="49" t="str">
        <f>VLOOKUP(D996,[1]Sheet1!$A$2:$S$4000,5,FALSE)</f>
        <v>PAGO POR SUM. DE ALIM. ESC. UM. CORRESP. A LOS MESES DE NOVIEMBRE Y DICIEMBRE 2017 Y ENERO 2018, S/FACTS. 00344, 00345 Y 00346, NC 00043, 00044 Y 00045. CONTRATO NO.330/17, OC 6399 MENOS ANTICIPO</v>
      </c>
      <c r="M996" s="53">
        <f>VLOOKUP(D996,[1]Sheet1!$A$2:$S$4000,16,FALSE)</f>
        <v>13517.87</v>
      </c>
    </row>
    <row r="997" spans="2:13" s="10" customFormat="1" ht="33" x14ac:dyDescent="0.2">
      <c r="B997" s="31">
        <v>982</v>
      </c>
      <c r="C997" s="37">
        <v>43206</v>
      </c>
      <c r="D997" s="44">
        <v>32454</v>
      </c>
      <c r="E997" s="11" t="s">
        <v>13</v>
      </c>
      <c r="F997" s="11">
        <v>0</v>
      </c>
      <c r="G997" s="11">
        <v>11104.39</v>
      </c>
      <c r="H997" s="21">
        <f t="shared" si="15"/>
        <v>1118382261.9299991</v>
      </c>
      <c r="J997" s="10">
        <f>VLOOKUP(D997,[1]Sheet1!$A$2:$R$4000,1,FALSE)</f>
        <v>32454</v>
      </c>
      <c r="K997" s="10" t="str">
        <f>VLOOKUP(D997,[1]Sheet1!$A$2:$R$4000,4,FALSE)</f>
        <v>Libramiento 0206-01-01-0010-7369</v>
      </c>
      <c r="L997" s="49" t="str">
        <f>VLOOKUP(D997,[1]Sheet1!$A$2:$S$4000,5,FALSE)</f>
        <v>PAGO SUM. ALIM. ESC. UM, MES DE OCT/17, S/FACT.NCF:00306, N/C 00029, MENOS ANTICIPO, CONTRATO NO. 370/2017 Y OC 6398</v>
      </c>
      <c r="M997" s="53">
        <f>VLOOKUP(D997,[1]Sheet1!$A$2:$S$4000,16,FALSE)</f>
        <v>11104.39</v>
      </c>
    </row>
    <row r="998" spans="2:13" s="10" customFormat="1" ht="33" x14ac:dyDescent="0.2">
      <c r="B998" s="31">
        <v>983</v>
      </c>
      <c r="C998" s="37">
        <v>43206</v>
      </c>
      <c r="D998" s="44">
        <v>32454</v>
      </c>
      <c r="E998" s="11" t="s">
        <v>13</v>
      </c>
      <c r="F998" s="11">
        <v>0</v>
      </c>
      <c r="G998" s="11">
        <v>1204756.6599999999</v>
      </c>
      <c r="H998" s="21">
        <f t="shared" si="15"/>
        <v>1117177505.269999</v>
      </c>
      <c r="J998" s="10">
        <f>VLOOKUP(D998,[1]Sheet1!$A$2:$R$4000,1,FALSE)</f>
        <v>32454</v>
      </c>
      <c r="K998" s="10" t="str">
        <f>VLOOKUP(D998,[1]Sheet1!$A$2:$R$4000,4,FALSE)</f>
        <v>Libramiento 0206-01-01-0010-7369</v>
      </c>
      <c r="L998" s="49" t="str">
        <f>VLOOKUP(D998,[1]Sheet1!$A$2:$S$4000,5,FALSE)</f>
        <v>PAGO SUM. ALIM. ESC. UM, MES DE OCT/17, S/FACT.NCF:00306, N/C 00029, MENOS ANTICIPO, CONTRATO NO. 370/2017 Y OC 6398</v>
      </c>
      <c r="M998" s="53">
        <f>VLOOKUP(D998,[1]Sheet1!$A$2:$S$4000,16,FALSE)</f>
        <v>11104.39</v>
      </c>
    </row>
    <row r="999" spans="2:13" s="10" customFormat="1" ht="33" x14ac:dyDescent="0.2">
      <c r="B999" s="31">
        <v>984</v>
      </c>
      <c r="C999" s="37">
        <v>43206</v>
      </c>
      <c r="D999" s="44">
        <v>32455</v>
      </c>
      <c r="E999" s="11" t="s">
        <v>13</v>
      </c>
      <c r="F999" s="11">
        <v>0</v>
      </c>
      <c r="G999" s="11">
        <v>16379.01</v>
      </c>
      <c r="H999" s="21">
        <f t="shared" si="15"/>
        <v>1117161126.259999</v>
      </c>
      <c r="J999" s="10">
        <f>VLOOKUP(D999,[1]Sheet1!$A$2:$R$4000,1,FALSE)</f>
        <v>32455</v>
      </c>
      <c r="K999" s="10" t="str">
        <f>VLOOKUP(D999,[1]Sheet1!$A$2:$R$4000,4,FALSE)</f>
        <v>Libramiento 0206-01-01-0010-7376</v>
      </c>
      <c r="L999" s="49" t="str">
        <f>VLOOKUP(D999,[1]Sheet1!$A$2:$S$4000,5,FALSE)</f>
        <v>PAGO SUM. ALIM. ESC. UM CORRESP. A LOS MESES NOV. Y DIC. 2017, SEGUN FACT. NCFS.: 00064 Y 00065 Y NC 00049 Y 00050, DEL CONTRATO NO. 289/17 Y OC 6328 MENOS ANTICIPO.</v>
      </c>
      <c r="M999" s="53">
        <f>VLOOKUP(D999,[1]Sheet1!$A$2:$S$4000,16,FALSE)</f>
        <v>1778276.55</v>
      </c>
    </row>
    <row r="1000" spans="2:13" s="10" customFormat="1" ht="33" x14ac:dyDescent="0.2">
      <c r="B1000" s="31">
        <v>985</v>
      </c>
      <c r="C1000" s="37">
        <v>43206</v>
      </c>
      <c r="D1000" s="44">
        <v>32455</v>
      </c>
      <c r="E1000" s="11" t="s">
        <v>13</v>
      </c>
      <c r="F1000" s="11">
        <v>0</v>
      </c>
      <c r="G1000" s="11">
        <v>1778276.55</v>
      </c>
      <c r="H1000" s="21">
        <f t="shared" si="15"/>
        <v>1115382849.7099991</v>
      </c>
      <c r="J1000" s="10">
        <f>VLOOKUP(D1000,[1]Sheet1!$A$2:$R$4000,1,FALSE)</f>
        <v>32455</v>
      </c>
      <c r="K1000" s="10" t="str">
        <f>VLOOKUP(D1000,[1]Sheet1!$A$2:$R$4000,4,FALSE)</f>
        <v>Libramiento 0206-01-01-0010-7376</v>
      </c>
      <c r="L1000" s="49" t="str">
        <f>VLOOKUP(D1000,[1]Sheet1!$A$2:$S$4000,5,FALSE)</f>
        <v>PAGO SUM. ALIM. ESC. UM CORRESP. A LOS MESES NOV. Y DIC. 2017, SEGUN FACT. NCFS.: 00064 Y 00065 Y NC 00049 Y 00050, DEL CONTRATO NO. 289/17 Y OC 6328 MENOS ANTICIPO.</v>
      </c>
      <c r="M1000" s="53">
        <f>VLOOKUP(D1000,[1]Sheet1!$A$2:$S$4000,16,FALSE)</f>
        <v>1778276.55</v>
      </c>
    </row>
    <row r="1001" spans="2:13" s="10" customFormat="1" ht="49.5" x14ac:dyDescent="0.2">
      <c r="B1001" s="31">
        <v>986</v>
      </c>
      <c r="C1001" s="37">
        <v>43206</v>
      </c>
      <c r="D1001" s="44">
        <v>32456</v>
      </c>
      <c r="E1001" s="11" t="s">
        <v>13</v>
      </c>
      <c r="F1001" s="11">
        <v>0</v>
      </c>
      <c r="G1001" s="11">
        <v>3420.47</v>
      </c>
      <c r="H1001" s="21">
        <f t="shared" si="15"/>
        <v>1115379429.2399991</v>
      </c>
      <c r="J1001" s="10">
        <f>VLOOKUP(D1001,[1]Sheet1!$A$2:$R$4000,1,FALSE)</f>
        <v>32456</v>
      </c>
      <c r="K1001" s="10" t="str">
        <f>VLOOKUP(D1001,[1]Sheet1!$A$2:$R$4000,4,FALSE)</f>
        <v>Libramiento 0206-01-01-0010-7399</v>
      </c>
      <c r="L1001" s="49" t="str">
        <f>VLOOKUP(D1001,[1]Sheet1!$A$2:$S$4000,5,FALSE)</f>
        <v>PAGO A FAVOR DE COOPROHARINA, CEDIDO POR GLADYS MARGARITA PLACENCIA, MEDIANTE ACTO DE ALGUACIL NO. 177/18 D/F 26/02/2018.POR SUM. ALIM. ESC. UM, MES DIC. 2017, SEGUN FT. NCF.: 00137 Y NC 00086, DEL CONT. NO. 321/17 ,OC 6330,MENOS ANTICIPO</v>
      </c>
      <c r="M1001" s="53">
        <f>VLOOKUP(D1001,[1]Sheet1!$A$2:$S$4000,16,FALSE)</f>
        <v>368554.83</v>
      </c>
    </row>
    <row r="1002" spans="2:13" s="10" customFormat="1" ht="49.5" x14ac:dyDescent="0.2">
      <c r="B1002" s="31">
        <v>987</v>
      </c>
      <c r="C1002" s="37">
        <v>43206</v>
      </c>
      <c r="D1002" s="44">
        <v>32456</v>
      </c>
      <c r="E1002" s="11" t="s">
        <v>13</v>
      </c>
      <c r="F1002" s="11">
        <v>0</v>
      </c>
      <c r="G1002" s="11">
        <v>368554.83</v>
      </c>
      <c r="H1002" s="21">
        <f t="shared" si="15"/>
        <v>1115010874.4099991</v>
      </c>
      <c r="J1002" s="10">
        <f>VLOOKUP(D1002,[1]Sheet1!$A$2:$R$4000,1,FALSE)</f>
        <v>32456</v>
      </c>
      <c r="K1002" s="10" t="str">
        <f>VLOOKUP(D1002,[1]Sheet1!$A$2:$R$4000,4,FALSE)</f>
        <v>Libramiento 0206-01-01-0010-7399</v>
      </c>
      <c r="L1002" s="49" t="str">
        <f>VLOOKUP(D1002,[1]Sheet1!$A$2:$S$4000,5,FALSE)</f>
        <v>PAGO A FAVOR DE COOPROHARINA, CEDIDO POR GLADYS MARGARITA PLACENCIA, MEDIANTE ACTO DE ALGUACIL NO. 177/18 D/F 26/02/2018.POR SUM. ALIM. ESC. UM, MES DIC. 2017, SEGUN FT. NCF.: 00137 Y NC 00086, DEL CONT. NO. 321/17 ,OC 6330,MENOS ANTICIPO</v>
      </c>
      <c r="M1002" s="53">
        <f>VLOOKUP(D1002,[1]Sheet1!$A$2:$S$4000,16,FALSE)</f>
        <v>368554.83</v>
      </c>
    </row>
    <row r="1003" spans="2:13" s="10" customFormat="1" ht="33" x14ac:dyDescent="0.2">
      <c r="B1003" s="31">
        <v>988</v>
      </c>
      <c r="C1003" s="37">
        <v>43206</v>
      </c>
      <c r="D1003" s="44">
        <v>32457</v>
      </c>
      <c r="E1003" s="11" t="s">
        <v>13</v>
      </c>
      <c r="F1003" s="11">
        <v>0</v>
      </c>
      <c r="G1003" s="11">
        <v>11173.86</v>
      </c>
      <c r="H1003" s="21">
        <f t="shared" si="15"/>
        <v>1114999700.5499992</v>
      </c>
      <c r="J1003" s="10">
        <f>VLOOKUP(D1003,[1]Sheet1!$A$2:$R$4000,1,FALSE)</f>
        <v>32457</v>
      </c>
      <c r="K1003" s="10" t="str">
        <f>VLOOKUP(D1003,[1]Sheet1!$A$2:$R$4000,4,FALSE)</f>
        <v>Libramiento 0206-01-01-0010-7402</v>
      </c>
      <c r="L1003" s="49" t="str">
        <f>VLOOKUP(D1003,[1]Sheet1!$A$2:$S$4000,5,FALSE)</f>
        <v>PAGO SUM. ALIM. ESC. UM, AL MES DE NOVIEMBRE 2017, SEGUN FACT. NCF.: 00806 N/C 00038, MENOS ANTICIPO, CONTRATO NO. 311/2017 Y OC 6389</v>
      </c>
      <c r="M1003" s="53">
        <f>VLOOKUP(D1003,[1]Sheet1!$A$2:$S$4000,16,FALSE)</f>
        <v>11173.86</v>
      </c>
    </row>
    <row r="1004" spans="2:13" s="10" customFormat="1" ht="33" x14ac:dyDescent="0.2">
      <c r="B1004" s="31">
        <v>989</v>
      </c>
      <c r="C1004" s="37">
        <v>43206</v>
      </c>
      <c r="D1004" s="44">
        <v>32457</v>
      </c>
      <c r="E1004" s="11" t="s">
        <v>13</v>
      </c>
      <c r="F1004" s="11">
        <v>0</v>
      </c>
      <c r="G1004" s="11">
        <v>1219487.98</v>
      </c>
      <c r="H1004" s="21">
        <f t="shared" si="15"/>
        <v>1113780212.5699992</v>
      </c>
      <c r="J1004" s="10">
        <f>VLOOKUP(D1004,[1]Sheet1!$A$2:$R$4000,1,FALSE)</f>
        <v>32457</v>
      </c>
      <c r="K1004" s="10" t="str">
        <f>VLOOKUP(D1004,[1]Sheet1!$A$2:$R$4000,4,FALSE)</f>
        <v>Libramiento 0206-01-01-0010-7402</v>
      </c>
      <c r="L1004" s="49" t="str">
        <f>VLOOKUP(D1004,[1]Sheet1!$A$2:$S$4000,5,FALSE)</f>
        <v>PAGO SUM. ALIM. ESC. UM, AL MES DE NOVIEMBRE 2017, SEGUN FACT. NCF.: 00806 N/C 00038, MENOS ANTICIPO, CONTRATO NO. 311/2017 Y OC 6389</v>
      </c>
      <c r="M1004" s="53">
        <f>VLOOKUP(D1004,[1]Sheet1!$A$2:$S$4000,16,FALSE)</f>
        <v>11173.86</v>
      </c>
    </row>
    <row r="1005" spans="2:13" s="10" customFormat="1" ht="49.5" x14ac:dyDescent="0.2">
      <c r="B1005" s="31">
        <v>990</v>
      </c>
      <c r="C1005" s="37">
        <v>43206</v>
      </c>
      <c r="D1005" s="44">
        <v>32458</v>
      </c>
      <c r="E1005" s="11" t="s">
        <v>13</v>
      </c>
      <c r="F1005" s="11">
        <v>0</v>
      </c>
      <c r="G1005" s="11">
        <v>10418.58</v>
      </c>
      <c r="H1005" s="21">
        <f t="shared" si="15"/>
        <v>1113769793.9899993</v>
      </c>
      <c r="J1005" s="10">
        <f>VLOOKUP(D1005,[1]Sheet1!$A$2:$R$4000,1,FALSE)</f>
        <v>32458</v>
      </c>
      <c r="K1005" s="10" t="str">
        <f>VLOOKUP(D1005,[1]Sheet1!$A$2:$R$4000,4,FALSE)</f>
        <v>Libramiento 0206-01-01-0010-7407</v>
      </c>
      <c r="L1005" s="49" t="str">
        <f>VLOOKUP(D1005,[1]Sheet1!$A$2:$S$4000,5,FALSE)</f>
        <v>PAGO A FAVOR DE COOPROHARINA S/ACTO NO. 287 D/F. 12/03/2018 CEDIDO POR GAMAPERA SRL, SUM. ALIM. ESC. UM. MES DICIEMBRE 2017, S/FACT. NCF: 00125, NC. 00144, CONT. NO. 434/2017 OC. 6552 ,MENOS ANTICIPO.</v>
      </c>
      <c r="M1005" s="53">
        <f>VLOOKUP(D1005,[1]Sheet1!$A$2:$S$4000,16,FALSE)</f>
        <v>1124457.24</v>
      </c>
    </row>
    <row r="1006" spans="2:13" s="10" customFormat="1" ht="49.5" x14ac:dyDescent="0.2">
      <c r="B1006" s="31">
        <v>991</v>
      </c>
      <c r="C1006" s="37">
        <v>43206</v>
      </c>
      <c r="D1006" s="44">
        <v>32458</v>
      </c>
      <c r="E1006" s="11" t="s">
        <v>13</v>
      </c>
      <c r="F1006" s="11">
        <v>0</v>
      </c>
      <c r="G1006" s="11">
        <v>1124457.24</v>
      </c>
      <c r="H1006" s="21">
        <f t="shared" si="15"/>
        <v>1112645336.7499993</v>
      </c>
      <c r="J1006" s="10">
        <f>VLOOKUP(D1006,[1]Sheet1!$A$2:$R$4000,1,FALSE)</f>
        <v>32458</v>
      </c>
      <c r="K1006" s="10" t="str">
        <f>VLOOKUP(D1006,[1]Sheet1!$A$2:$R$4000,4,FALSE)</f>
        <v>Libramiento 0206-01-01-0010-7407</v>
      </c>
      <c r="L1006" s="49" t="str">
        <f>VLOOKUP(D1006,[1]Sheet1!$A$2:$S$4000,5,FALSE)</f>
        <v>PAGO A FAVOR DE COOPROHARINA S/ACTO NO. 287 D/F. 12/03/2018 CEDIDO POR GAMAPERA SRL, SUM. ALIM. ESC. UM. MES DICIEMBRE 2017, S/FACT. NCF: 00125, NC. 00144, CONT. NO. 434/2017 OC. 6552 ,MENOS ANTICIPO.</v>
      </c>
      <c r="M1006" s="53">
        <f>VLOOKUP(D1006,[1]Sheet1!$A$2:$S$4000,16,FALSE)</f>
        <v>1124457.24</v>
      </c>
    </row>
    <row r="1007" spans="2:13" s="10" customFormat="1" ht="33" x14ac:dyDescent="0.2">
      <c r="B1007" s="31">
        <v>992</v>
      </c>
      <c r="C1007" s="37">
        <v>43206</v>
      </c>
      <c r="D1007" s="44">
        <v>32459</v>
      </c>
      <c r="E1007" s="11" t="s">
        <v>13</v>
      </c>
      <c r="F1007" s="11">
        <v>0</v>
      </c>
      <c r="G1007" s="11">
        <v>72356.160000000003</v>
      </c>
      <c r="H1007" s="21">
        <f t="shared" si="15"/>
        <v>1112572980.5899992</v>
      </c>
      <c r="J1007" s="10">
        <f>VLOOKUP(D1007,[1]Sheet1!$A$2:$R$4000,1,FALSE)</f>
        <v>32459</v>
      </c>
      <c r="K1007" s="10" t="str">
        <f>VLOOKUP(D1007,[1]Sheet1!$A$2:$R$4000,4,FALSE)</f>
        <v>Libramiento 0206-01-01-0010-7414</v>
      </c>
      <c r="L1007" s="49" t="str">
        <f>VLOOKUP(D1007,[1]Sheet1!$A$2:$S$4000,5,FALSE)</f>
        <v>PAGO POR SUM. DE ALIM. ESC. UM. CORRESP. AL MES DE DICIEMBRE 2017, S/FACT. 00113 Y NC 02337. CONTRATO NO.336/17, OC 6344 MENOS ANTICIPO.</v>
      </c>
      <c r="M1007" s="53">
        <f>VLOOKUP(D1007,[1]Sheet1!$A$2:$S$4000,16,FALSE)</f>
        <v>429506.59</v>
      </c>
    </row>
    <row r="1008" spans="2:13" s="10" customFormat="1" ht="33" x14ac:dyDescent="0.2">
      <c r="B1008" s="31">
        <v>993</v>
      </c>
      <c r="C1008" s="37">
        <v>43206</v>
      </c>
      <c r="D1008" s="44">
        <v>32459</v>
      </c>
      <c r="E1008" s="11" t="s">
        <v>13</v>
      </c>
      <c r="F1008" s="11">
        <v>0</v>
      </c>
      <c r="G1008" s="11">
        <v>739766.77</v>
      </c>
      <c r="H1008" s="21">
        <f t="shared" si="15"/>
        <v>1111833213.8199992</v>
      </c>
      <c r="J1008" s="10">
        <f>VLOOKUP(D1008,[1]Sheet1!$A$2:$R$4000,1,FALSE)</f>
        <v>32459</v>
      </c>
      <c r="K1008" s="10" t="str">
        <f>VLOOKUP(D1008,[1]Sheet1!$A$2:$R$4000,4,FALSE)</f>
        <v>Libramiento 0206-01-01-0010-7414</v>
      </c>
      <c r="L1008" s="49" t="str">
        <f>VLOOKUP(D1008,[1]Sheet1!$A$2:$S$4000,5,FALSE)</f>
        <v>PAGO POR SUM. DE ALIM. ESC. UM. CORRESP. AL MES DE DICIEMBRE 2017, S/FACT. 00113 Y NC 02337. CONTRATO NO.336/17, OC 6344 MENOS ANTICIPO.</v>
      </c>
      <c r="M1008" s="53">
        <f>VLOOKUP(D1008,[1]Sheet1!$A$2:$S$4000,16,FALSE)</f>
        <v>429506.59</v>
      </c>
    </row>
    <row r="1009" spans="2:13" s="10" customFormat="1" ht="33" x14ac:dyDescent="0.2">
      <c r="B1009" s="31">
        <v>994</v>
      </c>
      <c r="C1009" s="37">
        <v>43206</v>
      </c>
      <c r="D1009" s="44">
        <v>32459</v>
      </c>
      <c r="E1009" s="11" t="s">
        <v>14</v>
      </c>
      <c r="F1009" s="11">
        <v>77990296.150000006</v>
      </c>
      <c r="G1009" s="11"/>
      <c r="H1009" s="21">
        <f t="shared" si="15"/>
        <v>1189823509.9699993</v>
      </c>
      <c r="J1009" s="10">
        <f>VLOOKUP(D1009,[1]Sheet1!$A$2:$R$4000,1,FALSE)</f>
        <v>32459</v>
      </c>
      <c r="K1009" s="10" t="str">
        <f>VLOOKUP(D1009,[1]Sheet1!$A$2:$R$4000,4,FALSE)</f>
        <v>Libramiento 0206-01-01-0010-7414</v>
      </c>
      <c r="L1009" s="49" t="str">
        <f>VLOOKUP(D1009,[1]Sheet1!$A$2:$S$4000,5,FALSE)</f>
        <v>PAGO POR SUM. DE ALIM. ESC. UM. CORRESP. AL MES DE DICIEMBRE 2017, S/FACT. 00113 Y NC 02337. CONTRATO NO.336/17, OC 6344 MENOS ANTICIPO.</v>
      </c>
      <c r="M1009" s="53">
        <f>VLOOKUP(D1009,[1]Sheet1!$A$2:$S$4000,16,FALSE)</f>
        <v>429506.59</v>
      </c>
    </row>
    <row r="1010" spans="2:13" s="10" customFormat="1" ht="49.5" x14ac:dyDescent="0.2">
      <c r="B1010" s="31">
        <v>995</v>
      </c>
      <c r="C1010" s="37">
        <v>43206</v>
      </c>
      <c r="D1010" s="44">
        <v>32578</v>
      </c>
      <c r="E1010" s="11" t="s">
        <v>13</v>
      </c>
      <c r="F1010" s="11">
        <v>0</v>
      </c>
      <c r="G1010" s="11">
        <v>127742</v>
      </c>
      <c r="H1010" s="21">
        <f t="shared" si="15"/>
        <v>1189695767.9699993</v>
      </c>
      <c r="J1010" s="10">
        <f>VLOOKUP(D1010,[1]Sheet1!$A$2:$R$4000,1,FALSE)</f>
        <v>32578</v>
      </c>
      <c r="K1010" s="10" t="str">
        <f>VLOOKUP(D1010,[1]Sheet1!$A$2:$R$4000,4,FALSE)</f>
        <v>Libramiento 0206-01-01-0010-7370</v>
      </c>
      <c r="L1010" s="49" t="str">
        <f>VLOOKUP(D1010,[1]Sheet1!$A$2:$S$4000,5,FALSE)</f>
        <v>PAGO A FAVOR DE BANCO AGRICOLA, CEDIDO POR JOSE ALBERTO GARCIA GUZMAN, MEDIANTE ACTO DE ALGUACIL NO.700 D/F 18/09/2017. POR SUM. ALIM. ESC. JEE, MES DE ENERO 2018, SEGUN FACT. NCF.: 00046 Y N/C 00001 CARTAS COMPROMISO NO. 01424, 13368, 01548 OC 5824</v>
      </c>
      <c r="M1010" s="53">
        <f>VLOOKUP(D1010,[1]Sheet1!$A$2:$S$4000,16,FALSE)</f>
        <v>27770</v>
      </c>
    </row>
    <row r="1011" spans="2:13" s="10" customFormat="1" ht="49.5" x14ac:dyDescent="0.2">
      <c r="B1011" s="31">
        <v>996</v>
      </c>
      <c r="C1011" s="37">
        <v>43206</v>
      </c>
      <c r="D1011" s="44">
        <v>32578</v>
      </c>
      <c r="E1011" s="11" t="s">
        <v>13</v>
      </c>
      <c r="F1011" s="11">
        <v>0</v>
      </c>
      <c r="G1011" s="11">
        <v>527630</v>
      </c>
      <c r="H1011" s="21">
        <f t="shared" si="15"/>
        <v>1189168137.9699993</v>
      </c>
      <c r="J1011" s="10">
        <f>VLOOKUP(D1011,[1]Sheet1!$A$2:$R$4000,1,FALSE)</f>
        <v>32578</v>
      </c>
      <c r="K1011" s="10" t="str">
        <f>VLOOKUP(D1011,[1]Sheet1!$A$2:$R$4000,4,FALSE)</f>
        <v>Libramiento 0206-01-01-0010-7370</v>
      </c>
      <c r="L1011" s="49" t="str">
        <f>VLOOKUP(D1011,[1]Sheet1!$A$2:$S$4000,5,FALSE)</f>
        <v>PAGO A FAVOR DE BANCO AGRICOLA, CEDIDO POR JOSE ALBERTO GARCIA GUZMAN, MEDIANTE ACTO DE ALGUACIL NO.700 D/F 18/09/2017. POR SUM. ALIM. ESC. JEE, MES DE ENERO 2018, SEGUN FACT. NCF.: 00046 Y N/C 00001 CARTAS COMPROMISO NO. 01424, 13368, 01548 OC 5824</v>
      </c>
      <c r="M1011" s="53">
        <f>VLOOKUP(D1011,[1]Sheet1!$A$2:$S$4000,16,FALSE)</f>
        <v>27770</v>
      </c>
    </row>
    <row r="1012" spans="2:13" s="10" customFormat="1" ht="49.5" x14ac:dyDescent="0.2">
      <c r="B1012" s="31">
        <v>997</v>
      </c>
      <c r="C1012" s="37">
        <v>43206</v>
      </c>
      <c r="D1012" s="44">
        <v>32577</v>
      </c>
      <c r="E1012" s="11" t="s">
        <v>13</v>
      </c>
      <c r="F1012" s="11">
        <v>0</v>
      </c>
      <c r="G1012" s="11">
        <v>650752.80000000005</v>
      </c>
      <c r="H1012" s="21">
        <f t="shared" si="15"/>
        <v>1188517385.1699994</v>
      </c>
      <c r="J1012" s="10">
        <f>VLOOKUP(D1012,[1]Sheet1!$A$2:$R$4000,1,FALSE)</f>
        <v>32577</v>
      </c>
      <c r="K1012" s="10" t="str">
        <f>VLOOKUP(D1012,[1]Sheet1!$A$2:$R$4000,4,FALSE)</f>
        <v>Libramiento 0206-01-01-0010-7339</v>
      </c>
      <c r="L1012" s="49" t="str">
        <f>VLOOKUP(D1012,[1]Sheet1!$A$2:$S$4000,5,FALSE)</f>
        <v>PAGO A FAVOR DE COOPROHARINA, CEDIDO POR SOLANGE JACQUELINE GOMEZ ESPINAL, MEDIANTE ACTO No. 2053 D/F 05/12/2017, POR SUM. ALIM. ESC. JEE. MESES DE NOVIEMBRE Y DICIEMBRE 2017, SEGUN FACT. NCF.: 00064 Y 00065, CARTA COMPROMISO NO. 1132, 0914,1147, OC. 6919</v>
      </c>
      <c r="M1012" s="53">
        <f>VLOOKUP(D1012,[1]Sheet1!$A$2:$S$4000,16,FALSE)</f>
        <v>141468</v>
      </c>
    </row>
    <row r="1013" spans="2:13" s="10" customFormat="1" ht="49.5" x14ac:dyDescent="0.2">
      <c r="B1013" s="31">
        <v>998</v>
      </c>
      <c r="C1013" s="37">
        <v>43206</v>
      </c>
      <c r="D1013" s="44">
        <v>32577</v>
      </c>
      <c r="E1013" s="11" t="s">
        <v>13</v>
      </c>
      <c r="F1013" s="11">
        <v>0</v>
      </c>
      <c r="G1013" s="11">
        <v>2687892</v>
      </c>
      <c r="H1013" s="21">
        <f t="shared" si="15"/>
        <v>1185829493.1699994</v>
      </c>
      <c r="J1013" s="10">
        <f>VLOOKUP(D1013,[1]Sheet1!$A$2:$R$4000,1,FALSE)</f>
        <v>32577</v>
      </c>
      <c r="K1013" s="10" t="str">
        <f>VLOOKUP(D1013,[1]Sheet1!$A$2:$R$4000,4,FALSE)</f>
        <v>Libramiento 0206-01-01-0010-7339</v>
      </c>
      <c r="L1013" s="49" t="str">
        <f>VLOOKUP(D1013,[1]Sheet1!$A$2:$S$4000,5,FALSE)</f>
        <v>PAGO A FAVOR DE COOPROHARINA, CEDIDO POR SOLANGE JACQUELINE GOMEZ ESPINAL, MEDIANTE ACTO No. 2053 D/F 05/12/2017, POR SUM. ALIM. ESC. JEE. MESES DE NOVIEMBRE Y DICIEMBRE 2017, SEGUN FACT. NCF.: 00064 Y 00065, CARTA COMPROMISO NO. 1132, 0914,1147, OC. 6919</v>
      </c>
      <c r="M1013" s="53">
        <f>VLOOKUP(D1013,[1]Sheet1!$A$2:$S$4000,16,FALSE)</f>
        <v>141468</v>
      </c>
    </row>
    <row r="1014" spans="2:13" s="10" customFormat="1" ht="49.5" x14ac:dyDescent="0.2">
      <c r="B1014" s="31">
        <v>999</v>
      </c>
      <c r="C1014" s="37">
        <v>43206</v>
      </c>
      <c r="D1014" s="44">
        <v>32576</v>
      </c>
      <c r="E1014" s="11" t="s">
        <v>13</v>
      </c>
      <c r="F1014" s="11">
        <v>0</v>
      </c>
      <c r="G1014" s="11">
        <v>119820</v>
      </c>
      <c r="H1014" s="21">
        <f t="shared" si="15"/>
        <v>1185709673.1699994</v>
      </c>
      <c r="J1014" s="10">
        <f>VLOOKUP(D1014,[1]Sheet1!$A$2:$R$4000,1,FALSE)</f>
        <v>32576</v>
      </c>
      <c r="K1014" s="10" t="str">
        <f>VLOOKUP(D1014,[1]Sheet1!$A$2:$R$4000,4,FALSE)</f>
        <v>Libramiento 0206-01-01-0010-7338</v>
      </c>
      <c r="L1014" s="49" t="str">
        <f>VLOOKUP(D1014,[1]Sheet1!$A$2:$S$4000,5,FALSE)</f>
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</c>
      <c r="M1014" s="53">
        <f>VLOOKUP(D1014,[1]Sheet1!$A$2:$S$4000,16,FALSE)</f>
        <v>119820</v>
      </c>
    </row>
    <row r="1015" spans="2:13" s="10" customFormat="1" ht="49.5" x14ac:dyDescent="0.2">
      <c r="B1015" s="31">
        <v>1000</v>
      </c>
      <c r="C1015" s="37">
        <v>43206</v>
      </c>
      <c r="D1015" s="44">
        <v>32576</v>
      </c>
      <c r="E1015" s="11" t="s">
        <v>13</v>
      </c>
      <c r="F1015" s="11">
        <v>0</v>
      </c>
      <c r="G1015" s="11">
        <v>2707932</v>
      </c>
      <c r="H1015" s="21">
        <f t="shared" si="15"/>
        <v>1183001741.1699994</v>
      </c>
      <c r="J1015" s="10">
        <f>VLOOKUP(D1015,[1]Sheet1!$A$2:$R$4000,1,FALSE)</f>
        <v>32576</v>
      </c>
      <c r="K1015" s="10" t="str">
        <f>VLOOKUP(D1015,[1]Sheet1!$A$2:$R$4000,4,FALSE)</f>
        <v>Libramiento 0206-01-01-0010-7338</v>
      </c>
      <c r="L1015" s="49" t="str">
        <f>VLOOKUP(D1015,[1]Sheet1!$A$2:$S$4000,5,FALSE)</f>
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</c>
      <c r="M1015" s="53">
        <f>VLOOKUP(D1015,[1]Sheet1!$A$2:$S$4000,16,FALSE)</f>
        <v>119820</v>
      </c>
    </row>
    <row r="1016" spans="2:13" s="10" customFormat="1" ht="49.5" x14ac:dyDescent="0.2">
      <c r="B1016" s="31">
        <v>1001</v>
      </c>
      <c r="C1016" s="37">
        <v>43206</v>
      </c>
      <c r="D1016" s="44">
        <v>32575</v>
      </c>
      <c r="E1016" s="11" t="s">
        <v>13</v>
      </c>
      <c r="F1016" s="11">
        <v>0</v>
      </c>
      <c r="G1016" s="11">
        <v>639142.40000000002</v>
      </c>
      <c r="H1016" s="21">
        <f t="shared" si="15"/>
        <v>1182362598.7699993</v>
      </c>
      <c r="J1016" s="10">
        <f>VLOOKUP(D1016,[1]Sheet1!$A$2:$R$4000,1,FALSE)</f>
        <v>32575</v>
      </c>
      <c r="K1016" s="10" t="str">
        <f>VLOOKUP(D1016,[1]Sheet1!$A$2:$R$4000,4,FALSE)</f>
        <v>Libramiento 0206-01-01-0010-7256</v>
      </c>
      <c r="L1016" s="49" t="str">
        <f>VLOOKUP(D1016,[1]Sheet1!$A$2:$S$4000,5,FALSE)</f>
        <v>PAGO A BANCO AGRICOLA, CEDIDO POR ANTONIO SANCHEZ LEOCADIO,ACTO NO. 1842/17 D/F 22/11/17. POR SUM. ALIM. ESC. JEE, MESES OCTUBRE, NOV. Y DIC. /17, S/FT. NCF 00187,00188 Y 00189. CARTAS COMP. NO. 03808,03775,03677,08403,03667,03748,03756 OC 6900/6898.</v>
      </c>
      <c r="M1016" s="53">
        <f>VLOOKUP(D1016,[1]Sheet1!$A$2:$S$4000,16,FALSE)</f>
        <v>500198.40000000002</v>
      </c>
    </row>
    <row r="1017" spans="2:13" s="10" customFormat="1" ht="49.5" x14ac:dyDescent="0.2">
      <c r="B1017" s="31">
        <v>1002</v>
      </c>
      <c r="C1017" s="37">
        <v>43206</v>
      </c>
      <c r="D1017" s="44">
        <v>32575</v>
      </c>
      <c r="E1017" s="11" t="s">
        <v>13</v>
      </c>
      <c r="F1017" s="11">
        <v>0</v>
      </c>
      <c r="G1017" s="11">
        <v>2639936</v>
      </c>
      <c r="H1017" s="21">
        <f t="shared" si="15"/>
        <v>1179722662.7699993</v>
      </c>
      <c r="J1017" s="10">
        <f>VLOOKUP(D1017,[1]Sheet1!$A$2:$R$4000,1,FALSE)</f>
        <v>32575</v>
      </c>
      <c r="K1017" s="10" t="str">
        <f>VLOOKUP(D1017,[1]Sheet1!$A$2:$R$4000,4,FALSE)</f>
        <v>Libramiento 0206-01-01-0010-7256</v>
      </c>
      <c r="L1017" s="49" t="str">
        <f>VLOOKUP(D1017,[1]Sheet1!$A$2:$S$4000,5,FALSE)</f>
        <v>PAGO A BANCO AGRICOLA, CEDIDO POR ANTONIO SANCHEZ LEOCADIO,ACTO NO. 1842/17 D/F 22/11/17. POR SUM. ALIM. ESC. JEE, MESES OCTUBRE, NOV. Y DIC. /17, S/FT. NCF 00187,00188 Y 00189. CARTAS COMP. NO. 03808,03775,03677,08403,03667,03748,03756 OC 6900/6898.</v>
      </c>
      <c r="M1017" s="53">
        <f>VLOOKUP(D1017,[1]Sheet1!$A$2:$S$4000,16,FALSE)</f>
        <v>500198.40000000002</v>
      </c>
    </row>
    <row r="1018" spans="2:13" s="10" customFormat="1" ht="33" x14ac:dyDescent="0.2">
      <c r="B1018" s="31">
        <v>1003</v>
      </c>
      <c r="C1018" s="37">
        <v>43206</v>
      </c>
      <c r="D1018" s="44">
        <v>32597</v>
      </c>
      <c r="E1018" s="11" t="s">
        <v>13</v>
      </c>
      <c r="F1018" s="11">
        <v>0</v>
      </c>
      <c r="G1018" s="11">
        <v>44628</v>
      </c>
      <c r="H1018" s="21">
        <f t="shared" si="15"/>
        <v>1179678034.7699993</v>
      </c>
      <c r="J1018" s="10">
        <f>VLOOKUP(D1018,[1]Sheet1!$A$2:$R$4000,1,FALSE)</f>
        <v>32597</v>
      </c>
      <c r="K1018" s="10" t="str">
        <f>VLOOKUP(D1018,[1]Sheet1!$A$2:$R$4000,4,FALSE)</f>
        <v>Libramiento 0206-01-01-0010-8037</v>
      </c>
      <c r="L1018" s="49" t="str">
        <f>VLOOKUP(D1018,[1]Sheet1!$A$2:$S$4000,5,FALSE)</f>
        <v>PAGO A COOPROHARINA, CEDIDO POR DIST.DIAZ VENTURA SRL, S/ACTO NO. 1870 D/F 15/11/2017. POR SUM. ALIM. ESC. JEE, MES DE ENERO/2018, S/FACT. NCF.:00076, CARTA COMP. NO. 04153, 15674, OC 5863</v>
      </c>
      <c r="M1018" s="53">
        <f>VLOOKUP(D1018,[1]Sheet1!$A$2:$S$4000,16,FALSE)</f>
        <v>1008592.8</v>
      </c>
    </row>
    <row r="1019" spans="2:13" s="10" customFormat="1" ht="33" x14ac:dyDescent="0.2">
      <c r="B1019" s="31">
        <v>1004</v>
      </c>
      <c r="C1019" s="37">
        <v>43206</v>
      </c>
      <c r="D1019" s="44">
        <v>32597</v>
      </c>
      <c r="E1019" s="11" t="s">
        <v>13</v>
      </c>
      <c r="F1019" s="11">
        <v>0</v>
      </c>
      <c r="G1019" s="11">
        <v>1008592.8</v>
      </c>
      <c r="H1019" s="21">
        <f t="shared" si="15"/>
        <v>1178669441.9699993</v>
      </c>
      <c r="J1019" s="10">
        <f>VLOOKUP(D1019,[1]Sheet1!$A$2:$R$4000,1,FALSE)</f>
        <v>32597</v>
      </c>
      <c r="K1019" s="10" t="str">
        <f>VLOOKUP(D1019,[1]Sheet1!$A$2:$R$4000,4,FALSE)</f>
        <v>Libramiento 0206-01-01-0010-8037</v>
      </c>
      <c r="L1019" s="49" t="str">
        <f>VLOOKUP(D1019,[1]Sheet1!$A$2:$S$4000,5,FALSE)</f>
        <v>PAGO A COOPROHARINA, CEDIDO POR DIST.DIAZ VENTURA SRL, S/ACTO NO. 1870 D/F 15/11/2017. POR SUM. ALIM. ESC. JEE, MES DE ENERO/2018, S/FACT. NCF.:00076, CARTA COMP. NO. 04153, 15674, OC 5863</v>
      </c>
      <c r="M1019" s="53">
        <f>VLOOKUP(D1019,[1]Sheet1!$A$2:$S$4000,16,FALSE)</f>
        <v>1008592.8</v>
      </c>
    </row>
    <row r="1020" spans="2:13" s="10" customFormat="1" ht="33" x14ac:dyDescent="0.2">
      <c r="B1020" s="31">
        <v>1005</v>
      </c>
      <c r="C1020" s="37">
        <v>43206</v>
      </c>
      <c r="D1020" s="44">
        <v>32585</v>
      </c>
      <c r="E1020" s="11" t="s">
        <v>13</v>
      </c>
      <c r="F1020" s="11">
        <v>0</v>
      </c>
      <c r="G1020" s="11">
        <v>314345.59999999998</v>
      </c>
      <c r="H1020" s="21">
        <f t="shared" si="15"/>
        <v>1178355096.3699994</v>
      </c>
      <c r="J1020" s="10">
        <f>VLOOKUP(D1020,[1]Sheet1!$A$2:$R$4000,1,FALSE)</f>
        <v>32585</v>
      </c>
      <c r="K1020" s="10" t="str">
        <f>VLOOKUP(D1020,[1]Sheet1!$A$2:$R$4000,4,FALSE)</f>
        <v>Libramiento 0206-01-01-0010-7737</v>
      </c>
      <c r="L1020" s="49" t="str">
        <f>VLOOKUP(D1020,[1]Sheet1!$A$2:$S$4000,5,FALSE)</f>
        <v>PAGO SUM. ALIM. ESC. JEE. CORRESP. AL MES DICIEMBRE 2017, S/FACT. NCF: 00053, CARTAS COMPROMISO NOS. 04165, 08822 Y 14312, OC. 5878.</v>
      </c>
      <c r="M1020" s="53">
        <f>VLOOKUP(D1020,[1]Sheet1!$A$2:$S$4000,16,FALSE)</f>
        <v>1298384</v>
      </c>
    </row>
    <row r="1021" spans="2:13" s="10" customFormat="1" ht="33" x14ac:dyDescent="0.2">
      <c r="B1021" s="31">
        <v>1006</v>
      </c>
      <c r="C1021" s="37">
        <v>43206</v>
      </c>
      <c r="D1021" s="44">
        <v>32585</v>
      </c>
      <c r="E1021" s="11" t="s">
        <v>13</v>
      </c>
      <c r="F1021" s="11">
        <v>0</v>
      </c>
      <c r="G1021" s="11">
        <v>1298384</v>
      </c>
      <c r="H1021" s="21">
        <f t="shared" si="15"/>
        <v>1177056712.3699994</v>
      </c>
      <c r="J1021" s="10">
        <f>VLOOKUP(D1021,[1]Sheet1!$A$2:$R$4000,1,FALSE)</f>
        <v>32585</v>
      </c>
      <c r="K1021" s="10" t="str">
        <f>VLOOKUP(D1021,[1]Sheet1!$A$2:$R$4000,4,FALSE)</f>
        <v>Libramiento 0206-01-01-0010-7737</v>
      </c>
      <c r="L1021" s="49" t="str">
        <f>VLOOKUP(D1021,[1]Sheet1!$A$2:$S$4000,5,FALSE)</f>
        <v>PAGO SUM. ALIM. ESC. JEE. CORRESP. AL MES DICIEMBRE 2017, S/FACT. NCF: 00053, CARTAS COMPROMISO NOS. 04165, 08822 Y 14312, OC. 5878.</v>
      </c>
      <c r="M1021" s="53">
        <f>VLOOKUP(D1021,[1]Sheet1!$A$2:$S$4000,16,FALSE)</f>
        <v>1298384</v>
      </c>
    </row>
    <row r="1022" spans="2:13" s="10" customFormat="1" ht="33" x14ac:dyDescent="0.2">
      <c r="B1022" s="31">
        <v>1007</v>
      </c>
      <c r="C1022" s="37">
        <v>43206</v>
      </c>
      <c r="D1022" s="44">
        <v>32584</v>
      </c>
      <c r="E1022" s="11" t="s">
        <v>13</v>
      </c>
      <c r="F1022" s="11">
        <v>0</v>
      </c>
      <c r="G1022" s="11">
        <v>175260</v>
      </c>
      <c r="H1022" s="21">
        <f t="shared" si="15"/>
        <v>1176881452.3699994</v>
      </c>
      <c r="J1022" s="10">
        <f>VLOOKUP(D1022,[1]Sheet1!$A$2:$R$4000,1,FALSE)</f>
        <v>32584</v>
      </c>
      <c r="K1022" s="10" t="str">
        <f>VLOOKUP(D1022,[1]Sheet1!$A$2:$R$4000,4,FALSE)</f>
        <v>Libramiento 0206-01-01-0010-7727</v>
      </c>
      <c r="L1022" s="49" t="str">
        <f>VLOOKUP(D1022,[1]Sheet1!$A$2:$S$4000,5,FALSE)</f>
        <v>PAGO SUM. ALIM. ESC. JEE. CORRESP. AL MES ENERO 2018, S/FACT. NCF: 00116 CARTAS COMPROMISO NOS. 00935, 01037, 11221 Y 11223, OC. 6954</v>
      </c>
      <c r="M1022" s="53">
        <f>VLOOKUP(D1022,[1]Sheet1!$A$2:$S$4000,16,FALSE)</f>
        <v>38100</v>
      </c>
    </row>
    <row r="1023" spans="2:13" s="10" customFormat="1" ht="33" x14ac:dyDescent="0.2">
      <c r="B1023" s="31">
        <v>1008</v>
      </c>
      <c r="C1023" s="37">
        <v>43206</v>
      </c>
      <c r="D1023" s="44">
        <v>32584</v>
      </c>
      <c r="E1023" s="11" t="s">
        <v>13</v>
      </c>
      <c r="F1023" s="11">
        <v>0</v>
      </c>
      <c r="G1023" s="11">
        <v>723900</v>
      </c>
      <c r="H1023" s="21">
        <f t="shared" si="15"/>
        <v>1176157552.3699994</v>
      </c>
      <c r="J1023" s="10">
        <f>VLOOKUP(D1023,[1]Sheet1!$A$2:$R$4000,1,FALSE)</f>
        <v>32584</v>
      </c>
      <c r="K1023" s="10" t="str">
        <f>VLOOKUP(D1023,[1]Sheet1!$A$2:$R$4000,4,FALSE)</f>
        <v>Libramiento 0206-01-01-0010-7727</v>
      </c>
      <c r="L1023" s="49" t="str">
        <f>VLOOKUP(D1023,[1]Sheet1!$A$2:$S$4000,5,FALSE)</f>
        <v>PAGO SUM. ALIM. ESC. JEE. CORRESP. AL MES ENERO 2018, S/FACT. NCF: 00116 CARTAS COMPROMISO NOS. 00935, 01037, 11221 Y 11223, OC. 6954</v>
      </c>
      <c r="M1023" s="53">
        <f>VLOOKUP(D1023,[1]Sheet1!$A$2:$S$4000,16,FALSE)</f>
        <v>38100</v>
      </c>
    </row>
    <row r="1024" spans="2:13" s="10" customFormat="1" ht="49.5" x14ac:dyDescent="0.2">
      <c r="B1024" s="31">
        <v>1009</v>
      </c>
      <c r="C1024" s="37">
        <v>43206</v>
      </c>
      <c r="D1024" s="44">
        <v>32583</v>
      </c>
      <c r="E1024" s="11" t="s">
        <v>13</v>
      </c>
      <c r="F1024" s="11">
        <v>0</v>
      </c>
      <c r="G1024" s="11">
        <v>26082</v>
      </c>
      <c r="H1024" s="21">
        <f t="shared" si="15"/>
        <v>1176131470.3699994</v>
      </c>
      <c r="J1024" s="10">
        <f>VLOOKUP(D1024,[1]Sheet1!$A$2:$R$4000,1,FALSE)</f>
        <v>32583</v>
      </c>
      <c r="K1024" s="10" t="str">
        <f>VLOOKUP(D1024,[1]Sheet1!$A$2:$R$4000,4,FALSE)</f>
        <v>Libramiento 0206-01-01-0010-7452</v>
      </c>
      <c r="L1024" s="49" t="str">
        <f>VLOOKUP(D1024,[1]Sheet1!$A$2:$S$4000,5,FALSE)</f>
        <v>PAGO A FAVOR DE BANCO AGRICOLA, CEDIDO POR BILSON RAMON ALMONTE REYES, MEDIANTE ACTO DE ALGUACIL NO. 852/17 D/F 01/12/2017. POR SUM. ALIM. ESC. JEE, CORRESP. AL MES DIC. 2017, SEGUN FACT. NCF 00050, CARTAS COMPROMISO NO. 04366, 04323. OC 5892</v>
      </c>
      <c r="M1024" s="53">
        <f>VLOOKUP(D1024,[1]Sheet1!$A$2:$S$4000,16,FALSE)</f>
        <v>107730</v>
      </c>
    </row>
    <row r="1025" spans="2:13" s="10" customFormat="1" ht="49.5" x14ac:dyDescent="0.2">
      <c r="B1025" s="31">
        <v>1010</v>
      </c>
      <c r="C1025" s="37">
        <v>43206</v>
      </c>
      <c r="D1025" s="44">
        <v>32583</v>
      </c>
      <c r="E1025" s="11" t="s">
        <v>13</v>
      </c>
      <c r="F1025" s="11">
        <v>0</v>
      </c>
      <c r="G1025" s="11">
        <v>107730</v>
      </c>
      <c r="H1025" s="21">
        <f t="shared" si="15"/>
        <v>1176023740.3699994</v>
      </c>
      <c r="J1025" s="10">
        <f>VLOOKUP(D1025,[1]Sheet1!$A$2:$R$4000,1,FALSE)</f>
        <v>32583</v>
      </c>
      <c r="K1025" s="10" t="str">
        <f>VLOOKUP(D1025,[1]Sheet1!$A$2:$R$4000,4,FALSE)</f>
        <v>Libramiento 0206-01-01-0010-7452</v>
      </c>
      <c r="L1025" s="49" t="str">
        <f>VLOOKUP(D1025,[1]Sheet1!$A$2:$S$4000,5,FALSE)</f>
        <v>PAGO A FAVOR DE BANCO AGRICOLA, CEDIDO POR BILSON RAMON ALMONTE REYES, MEDIANTE ACTO DE ALGUACIL NO. 852/17 D/F 01/12/2017. POR SUM. ALIM. ESC. JEE, CORRESP. AL MES DIC. 2017, SEGUN FACT. NCF 00050, CARTAS COMPROMISO NO. 04366, 04323. OC 5892</v>
      </c>
      <c r="M1025" s="53">
        <f>VLOOKUP(D1025,[1]Sheet1!$A$2:$S$4000,16,FALSE)</f>
        <v>107730</v>
      </c>
    </row>
    <row r="1026" spans="2:13" s="10" customFormat="1" ht="33" x14ac:dyDescent="0.2">
      <c r="B1026" s="31">
        <v>1011</v>
      </c>
      <c r="C1026" s="37">
        <v>43206</v>
      </c>
      <c r="D1026" s="44">
        <v>32582</v>
      </c>
      <c r="E1026" s="11" t="s">
        <v>13</v>
      </c>
      <c r="F1026" s="11">
        <v>0</v>
      </c>
      <c r="G1026" s="11">
        <v>95884</v>
      </c>
      <c r="H1026" s="21">
        <f t="shared" si="15"/>
        <v>1175927856.3699994</v>
      </c>
      <c r="J1026" s="10">
        <f>VLOOKUP(D1026,[1]Sheet1!$A$2:$R$4000,1,FALSE)</f>
        <v>32582</v>
      </c>
      <c r="K1026" s="10" t="str">
        <f>VLOOKUP(D1026,[1]Sheet1!$A$2:$R$4000,4,FALSE)</f>
        <v>Libramiento 0206-01-01-0010-7443</v>
      </c>
      <c r="L1026" s="49" t="str">
        <f>VLOOKUP(D1026,[1]Sheet1!$A$2:$S$4000,5,FALSE)</f>
        <v>PAGO SUM. ALIM. ESC. JEE. CORRESP. AL MES ENERO 2018 S/FACT. NCF: 00237 CARTAS COMPROMISO NOS. 06773, 14051, 01552, 01455 Y 06864, OC. 5817.</v>
      </c>
      <c r="M1026" s="53">
        <f>VLOOKUP(D1026,[1]Sheet1!$A$2:$S$4000,16,FALSE)</f>
        <v>95884</v>
      </c>
    </row>
    <row r="1027" spans="2:13" s="10" customFormat="1" ht="33" x14ac:dyDescent="0.2">
      <c r="B1027" s="31">
        <v>1012</v>
      </c>
      <c r="C1027" s="37">
        <v>43206</v>
      </c>
      <c r="D1027" s="44">
        <v>32582</v>
      </c>
      <c r="E1027" s="11" t="s">
        <v>13</v>
      </c>
      <c r="F1027" s="11">
        <v>0</v>
      </c>
      <c r="G1027" s="11">
        <v>2166978.4</v>
      </c>
      <c r="H1027" s="21">
        <f t="shared" si="15"/>
        <v>1173760877.9699993</v>
      </c>
      <c r="J1027" s="10">
        <f>VLOOKUP(D1027,[1]Sheet1!$A$2:$R$4000,1,FALSE)</f>
        <v>32582</v>
      </c>
      <c r="K1027" s="10" t="str">
        <f>VLOOKUP(D1027,[1]Sheet1!$A$2:$R$4000,4,FALSE)</f>
        <v>Libramiento 0206-01-01-0010-7443</v>
      </c>
      <c r="L1027" s="49" t="str">
        <f>VLOOKUP(D1027,[1]Sheet1!$A$2:$S$4000,5,FALSE)</f>
        <v>PAGO SUM. ALIM. ESC. JEE. CORRESP. AL MES ENERO 2018 S/FACT. NCF: 00237 CARTAS COMPROMISO NOS. 06773, 14051, 01552, 01455 Y 06864, OC. 5817.</v>
      </c>
      <c r="M1027" s="53">
        <f>VLOOKUP(D1027,[1]Sheet1!$A$2:$S$4000,16,FALSE)</f>
        <v>95884</v>
      </c>
    </row>
    <row r="1028" spans="2:13" s="10" customFormat="1" ht="49.5" x14ac:dyDescent="0.2">
      <c r="B1028" s="31">
        <v>1013</v>
      </c>
      <c r="C1028" s="37">
        <v>43206</v>
      </c>
      <c r="D1028" s="44">
        <v>32581</v>
      </c>
      <c r="E1028" s="11" t="s">
        <v>13</v>
      </c>
      <c r="F1028" s="11">
        <v>0</v>
      </c>
      <c r="G1028" s="11">
        <v>29840</v>
      </c>
      <c r="H1028" s="21">
        <f t="shared" si="15"/>
        <v>1173731037.9699993</v>
      </c>
      <c r="J1028" s="10">
        <f>VLOOKUP(D1028,[1]Sheet1!$A$2:$R$4000,1,FALSE)</f>
        <v>32581</v>
      </c>
      <c r="K1028" s="10" t="str">
        <f>VLOOKUP(D1028,[1]Sheet1!$A$2:$R$4000,4,FALSE)</f>
        <v>Libramiento 0206-01-01-0010-7401</v>
      </c>
      <c r="L1028" s="49" t="str">
        <f>VLOOKUP(D1028,[1]Sheet1!$A$2:$S$4000,5,FALSE)</f>
        <v>PAGO A FAVOR DE BANCO AGRICOLA, CEDIDO POR PROCESADORA Y DISTRIBUIDORA DE ALIMENTOS VICOM SRL, S/ACTO DE ALGUACIL NO. 856/17 D/F 04/12/2017. POR SUM. ALIM. ESC. JEE, CORRESP. AL MES DIC. 2017, SEGUN FACT. NCF 00081, CARTAS COMP. 14399 Y 04069. OC 5881.</v>
      </c>
      <c r="M1028" s="53">
        <f>VLOOKUP(D1028,[1]Sheet1!$A$2:$S$4000,16,FALSE)</f>
        <v>674384</v>
      </c>
    </row>
    <row r="1029" spans="2:13" s="10" customFormat="1" ht="49.5" x14ac:dyDescent="0.2">
      <c r="B1029" s="31">
        <v>1014</v>
      </c>
      <c r="C1029" s="37">
        <v>43206</v>
      </c>
      <c r="D1029" s="44">
        <v>32581</v>
      </c>
      <c r="E1029" s="11" t="s">
        <v>13</v>
      </c>
      <c r="F1029" s="11">
        <v>0</v>
      </c>
      <c r="G1029" s="11">
        <v>674384</v>
      </c>
      <c r="H1029" s="21">
        <f t="shared" si="15"/>
        <v>1173056653.9699993</v>
      </c>
      <c r="J1029" s="10">
        <f>VLOOKUP(D1029,[1]Sheet1!$A$2:$R$4000,1,FALSE)</f>
        <v>32581</v>
      </c>
      <c r="K1029" s="10" t="str">
        <f>VLOOKUP(D1029,[1]Sheet1!$A$2:$R$4000,4,FALSE)</f>
        <v>Libramiento 0206-01-01-0010-7401</v>
      </c>
      <c r="L1029" s="49" t="str">
        <f>VLOOKUP(D1029,[1]Sheet1!$A$2:$S$4000,5,FALSE)</f>
        <v>PAGO A FAVOR DE BANCO AGRICOLA, CEDIDO POR PROCESADORA Y DISTRIBUIDORA DE ALIMENTOS VICOM SRL, S/ACTO DE ALGUACIL NO. 856/17 D/F 04/12/2017. POR SUM. ALIM. ESC. JEE, CORRESP. AL MES DIC. 2017, SEGUN FACT. NCF 00081, CARTAS COMP. 14399 Y 04069. OC 5881.</v>
      </c>
      <c r="M1029" s="53">
        <f>VLOOKUP(D1029,[1]Sheet1!$A$2:$S$4000,16,FALSE)</f>
        <v>674384</v>
      </c>
    </row>
    <row r="1030" spans="2:13" s="10" customFormat="1" ht="33" x14ac:dyDescent="0.2">
      <c r="B1030" s="31">
        <v>1015</v>
      </c>
      <c r="C1030" s="37">
        <v>43206</v>
      </c>
      <c r="D1030" s="44">
        <v>32586</v>
      </c>
      <c r="E1030" s="11" t="s">
        <v>13</v>
      </c>
      <c r="F1030" s="11">
        <v>0</v>
      </c>
      <c r="G1030" s="11">
        <v>270001.59999999998</v>
      </c>
      <c r="H1030" s="21">
        <f t="shared" si="15"/>
        <v>1172786652.3699994</v>
      </c>
      <c r="J1030" s="10">
        <f>VLOOKUP(D1030,[1]Sheet1!$A$2:$R$4000,1,FALSE)</f>
        <v>32586</v>
      </c>
      <c r="K1030" s="10" t="str">
        <f>VLOOKUP(D1030,[1]Sheet1!$A$2:$R$4000,4,FALSE)</f>
        <v>Libramiento 0206-01-01-0010-7779</v>
      </c>
      <c r="L1030" s="49" t="str">
        <f>VLOOKUP(D1030,[1]Sheet1!$A$2:$S$4000,5,FALSE)</f>
        <v>PAGO POR SUM. DE ALIM. ESC. JEE. CORRESP. AL MES DE ENERO 2018, S/FACT. 00043, CARTAS COMPROMISO 14315 Y 14274. OC 6628.</v>
      </c>
      <c r="M1030" s="53">
        <f>VLOOKUP(D1030,[1]Sheet1!$A$2:$S$4000,16,FALSE)</f>
        <v>1115224</v>
      </c>
    </row>
    <row r="1031" spans="2:13" s="10" customFormat="1" ht="33" x14ac:dyDescent="0.2">
      <c r="B1031" s="31">
        <v>1016</v>
      </c>
      <c r="C1031" s="37">
        <v>43206</v>
      </c>
      <c r="D1031" s="44">
        <v>32586</v>
      </c>
      <c r="E1031" s="11" t="s">
        <v>13</v>
      </c>
      <c r="F1031" s="11">
        <v>0</v>
      </c>
      <c r="G1031" s="11">
        <v>1115224</v>
      </c>
      <c r="H1031" s="21">
        <f t="shared" si="15"/>
        <v>1171671428.3699994</v>
      </c>
      <c r="J1031" s="10">
        <f>VLOOKUP(D1031,[1]Sheet1!$A$2:$R$4000,1,FALSE)</f>
        <v>32586</v>
      </c>
      <c r="K1031" s="10" t="str">
        <f>VLOOKUP(D1031,[1]Sheet1!$A$2:$R$4000,4,FALSE)</f>
        <v>Libramiento 0206-01-01-0010-7779</v>
      </c>
      <c r="L1031" s="49" t="str">
        <f>VLOOKUP(D1031,[1]Sheet1!$A$2:$S$4000,5,FALSE)</f>
        <v>PAGO POR SUM. DE ALIM. ESC. JEE. CORRESP. AL MES DE ENERO 2018, S/FACT. 00043, CARTAS COMPROMISO 14315 Y 14274. OC 6628.</v>
      </c>
      <c r="M1031" s="53">
        <f>VLOOKUP(D1031,[1]Sheet1!$A$2:$S$4000,16,FALSE)</f>
        <v>1115224</v>
      </c>
    </row>
    <row r="1032" spans="2:13" s="10" customFormat="1" ht="49.5" x14ac:dyDescent="0.2">
      <c r="B1032" s="31">
        <v>1017</v>
      </c>
      <c r="C1032" s="37">
        <v>43206</v>
      </c>
      <c r="D1032" s="44">
        <v>32608</v>
      </c>
      <c r="E1032" s="11" t="s">
        <v>13</v>
      </c>
      <c r="F1032" s="11">
        <v>0</v>
      </c>
      <c r="G1032" s="11">
        <v>60618.8</v>
      </c>
      <c r="H1032" s="21">
        <f t="shared" si="15"/>
        <v>1171610809.5699995</v>
      </c>
      <c r="J1032" s="10">
        <f>VLOOKUP(D1032,[1]Sheet1!$A$2:$R$4000,1,FALSE)</f>
        <v>32608</v>
      </c>
      <c r="K1032" s="10" t="str">
        <f>VLOOKUP(D1032,[1]Sheet1!$A$2:$R$4000,4,FALSE)</f>
        <v>Libramiento 0206-01-01-0010-8213</v>
      </c>
      <c r="L1032" s="49" t="str">
        <f>VLOOKUP(D1032,[1]Sheet1!$A$2:$S$4000,5,FALSE)</f>
        <v>PAGO A FAVOR DE COOPROHARINA, CEDIDO POR BERNARDO ANTONIO MORONTA PLASENCIA, MEDIANTE ACTO No. 1866 D/F 15/11/17 Y 1871 D/F 15/11/17.SUM. ALIM. JEE. MES DE ENERO 2018, FACT. 00022, CARTA COMPROMISO NO. 3333,,8232,8166,3365,15125,3347,OC. 5761</v>
      </c>
      <c r="M1032" s="53">
        <f>VLOOKUP(D1032,[1]Sheet1!$A$2:$S$4000,16,FALSE)</f>
        <v>13178</v>
      </c>
    </row>
    <row r="1033" spans="2:13" s="10" customFormat="1" ht="49.5" x14ac:dyDescent="0.2">
      <c r="B1033" s="31">
        <v>1018</v>
      </c>
      <c r="C1033" s="37">
        <v>43206</v>
      </c>
      <c r="D1033" s="44">
        <v>32608</v>
      </c>
      <c r="E1033" s="11" t="s">
        <v>13</v>
      </c>
      <c r="F1033" s="11">
        <v>0</v>
      </c>
      <c r="G1033" s="11">
        <v>250382</v>
      </c>
      <c r="H1033" s="21">
        <f t="shared" si="15"/>
        <v>1171360427.5699995</v>
      </c>
      <c r="J1033" s="10">
        <f>VLOOKUP(D1033,[1]Sheet1!$A$2:$R$4000,1,FALSE)</f>
        <v>32608</v>
      </c>
      <c r="K1033" s="10" t="str">
        <f>VLOOKUP(D1033,[1]Sheet1!$A$2:$R$4000,4,FALSE)</f>
        <v>Libramiento 0206-01-01-0010-8213</v>
      </c>
      <c r="L1033" s="49" t="str">
        <f>VLOOKUP(D1033,[1]Sheet1!$A$2:$S$4000,5,FALSE)</f>
        <v>PAGO A FAVOR DE COOPROHARINA, CEDIDO POR BERNARDO ANTONIO MORONTA PLASENCIA, MEDIANTE ACTO No. 1866 D/F 15/11/17 Y 1871 D/F 15/11/17.SUM. ALIM. JEE. MES DE ENERO 2018, FACT. 00022, CARTA COMPROMISO NO. 3333,,8232,8166,3365,15125,3347,OC. 5761</v>
      </c>
      <c r="M1033" s="53">
        <f>VLOOKUP(D1033,[1]Sheet1!$A$2:$S$4000,16,FALSE)</f>
        <v>13178</v>
      </c>
    </row>
    <row r="1034" spans="2:13" s="10" customFormat="1" ht="49.5" x14ac:dyDescent="0.2">
      <c r="B1034" s="31">
        <v>1019</v>
      </c>
      <c r="C1034" s="37">
        <v>43206</v>
      </c>
      <c r="D1034" s="44">
        <v>32598</v>
      </c>
      <c r="E1034" s="11" t="s">
        <v>13</v>
      </c>
      <c r="F1034" s="11">
        <v>0</v>
      </c>
      <c r="G1034" s="11">
        <v>32384</v>
      </c>
      <c r="H1034" s="21">
        <f t="shared" si="15"/>
        <v>1171328043.5699995</v>
      </c>
      <c r="J1034" s="10">
        <f>VLOOKUP(D1034,[1]Sheet1!$A$2:$R$4000,1,FALSE)</f>
        <v>32598</v>
      </c>
      <c r="K1034" s="10" t="str">
        <f>VLOOKUP(D1034,[1]Sheet1!$A$2:$R$4000,4,FALSE)</f>
        <v>Libramiento 0206-01-01-0010-8040</v>
      </c>
      <c r="L1034" s="49" t="str">
        <f>VLOOKUP(D1034,[1]Sheet1!$A$2:$S$4000,5,FALSE)</f>
        <v>PAGO A FAVOR DE BANCO AGRICOLA, CEDIDO POR D, DAMAR GOURMET SRL, MEDIANTE ACTO DE ALGUACIL NO. 764/17 D/F 28/09/2017. POR SUM. ALIM. ESC. JEE, CORRESP. AL MES ENERO 2018, SEGUN FACT. NCF 00006. CARTAS COMPROMISO NO. 00244, 11329, 00162 OC 6208.</v>
      </c>
      <c r="M1034" s="53">
        <f>VLOOKUP(D1034,[1]Sheet1!$A$2:$S$4000,16,FALSE)</f>
        <v>731878.40000000002</v>
      </c>
    </row>
    <row r="1035" spans="2:13" s="10" customFormat="1" ht="49.5" x14ac:dyDescent="0.2">
      <c r="B1035" s="31">
        <v>1020</v>
      </c>
      <c r="C1035" s="37">
        <v>43206</v>
      </c>
      <c r="D1035" s="44">
        <v>32598</v>
      </c>
      <c r="E1035" s="11" t="s">
        <v>13</v>
      </c>
      <c r="F1035" s="11">
        <v>0</v>
      </c>
      <c r="G1035" s="11">
        <v>731878.40000000002</v>
      </c>
      <c r="H1035" s="21">
        <f t="shared" si="15"/>
        <v>1170596165.1699994</v>
      </c>
      <c r="J1035" s="10">
        <f>VLOOKUP(D1035,[1]Sheet1!$A$2:$R$4000,1,FALSE)</f>
        <v>32598</v>
      </c>
      <c r="K1035" s="10" t="str">
        <f>VLOOKUP(D1035,[1]Sheet1!$A$2:$R$4000,4,FALSE)</f>
        <v>Libramiento 0206-01-01-0010-8040</v>
      </c>
      <c r="L1035" s="49" t="str">
        <f>VLOOKUP(D1035,[1]Sheet1!$A$2:$S$4000,5,FALSE)</f>
        <v>PAGO A FAVOR DE BANCO AGRICOLA, CEDIDO POR D, DAMAR GOURMET SRL, MEDIANTE ACTO DE ALGUACIL NO. 764/17 D/F 28/09/2017. POR SUM. ALIM. ESC. JEE, CORRESP. AL MES ENERO 2018, SEGUN FACT. NCF 00006. CARTAS COMPROMISO NO. 00244, 11329, 00162 OC 6208.</v>
      </c>
      <c r="M1035" s="53">
        <f>VLOOKUP(D1035,[1]Sheet1!$A$2:$S$4000,16,FALSE)</f>
        <v>731878.40000000002</v>
      </c>
    </row>
    <row r="1036" spans="2:13" s="10" customFormat="1" ht="33" x14ac:dyDescent="0.2">
      <c r="B1036" s="31">
        <v>1021</v>
      </c>
      <c r="C1036" s="37">
        <v>43206</v>
      </c>
      <c r="D1036" s="44">
        <v>32593</v>
      </c>
      <c r="E1036" s="11" t="s">
        <v>13</v>
      </c>
      <c r="F1036" s="11">
        <v>0</v>
      </c>
      <c r="G1036" s="11">
        <v>131569.20000000001</v>
      </c>
      <c r="H1036" s="21">
        <f t="shared" si="15"/>
        <v>1170464595.9699993</v>
      </c>
      <c r="J1036" s="10">
        <f>VLOOKUP(D1036,[1]Sheet1!$A$2:$R$4000,1,FALSE)</f>
        <v>32593</v>
      </c>
      <c r="K1036" s="10" t="str">
        <f>VLOOKUP(D1036,[1]Sheet1!$A$2:$R$4000,4,FALSE)</f>
        <v>Libramiento 0206-01-01-0010-7851</v>
      </c>
      <c r="L1036" s="49" t="str">
        <f>VLOOKUP(D1036,[1]Sheet1!$A$2:$S$4000,5,FALSE)</f>
        <v>PAGO SUM. ALIM. ESC. JEE. CORRESP. A LOS MESES SEPT., OCT., NOV. Y DIC. 2017, SEGUN FACT. NCF.: 00129, 00130, 00131 Y 00132, CARTA COMPROMISO NO. 04371, OC 5916.</v>
      </c>
      <c r="M1036" s="53">
        <f>VLOOKUP(D1036,[1]Sheet1!$A$2:$S$4000,16,FALSE)</f>
        <v>28602</v>
      </c>
    </row>
    <row r="1037" spans="2:13" s="10" customFormat="1" ht="33" x14ac:dyDescent="0.2">
      <c r="B1037" s="31">
        <v>1022</v>
      </c>
      <c r="C1037" s="37">
        <v>43206</v>
      </c>
      <c r="D1037" s="44">
        <v>32593</v>
      </c>
      <c r="E1037" s="11" t="s">
        <v>13</v>
      </c>
      <c r="F1037" s="11">
        <v>0</v>
      </c>
      <c r="G1037" s="11">
        <v>543438</v>
      </c>
      <c r="H1037" s="21">
        <f t="shared" si="15"/>
        <v>1169921157.9699993</v>
      </c>
      <c r="J1037" s="10">
        <f>VLOOKUP(D1037,[1]Sheet1!$A$2:$R$4000,1,FALSE)</f>
        <v>32593</v>
      </c>
      <c r="K1037" s="10" t="str">
        <f>VLOOKUP(D1037,[1]Sheet1!$A$2:$R$4000,4,FALSE)</f>
        <v>Libramiento 0206-01-01-0010-7851</v>
      </c>
      <c r="L1037" s="49" t="str">
        <f>VLOOKUP(D1037,[1]Sheet1!$A$2:$S$4000,5,FALSE)</f>
        <v>PAGO SUM. ALIM. ESC. JEE. CORRESP. A LOS MESES SEPT., OCT., NOV. Y DIC. 2017, SEGUN FACT. NCF.: 00129, 00130, 00131 Y 00132, CARTA COMPROMISO NO. 04371, OC 5916.</v>
      </c>
      <c r="M1037" s="53">
        <f>VLOOKUP(D1037,[1]Sheet1!$A$2:$S$4000,16,FALSE)</f>
        <v>28602</v>
      </c>
    </row>
    <row r="1038" spans="2:13" s="10" customFormat="1" ht="49.5" x14ac:dyDescent="0.2">
      <c r="B1038" s="31">
        <v>1023</v>
      </c>
      <c r="C1038" s="37">
        <v>43206</v>
      </c>
      <c r="D1038" s="44">
        <v>32592</v>
      </c>
      <c r="E1038" s="11" t="s">
        <v>13</v>
      </c>
      <c r="F1038" s="11">
        <v>0</v>
      </c>
      <c r="G1038" s="11">
        <v>162775.6</v>
      </c>
      <c r="H1038" s="21">
        <f t="shared" si="15"/>
        <v>1169758382.3699994</v>
      </c>
      <c r="J1038" s="10">
        <f>VLOOKUP(D1038,[1]Sheet1!$A$2:$R$4000,1,FALSE)</f>
        <v>32592</v>
      </c>
      <c r="K1038" s="10" t="str">
        <f>VLOOKUP(D1038,[1]Sheet1!$A$2:$R$4000,4,FALSE)</f>
        <v>Libramiento 0206-01-01-0010-7847</v>
      </c>
      <c r="L1038" s="49" t="str">
        <f>VLOOKUP(D1038,[1]Sheet1!$A$2:$S$4000,5,FALSE)</f>
        <v>PAGO A FAVOR DE BANCO AGRICOLA S/ACTO 728 D/F. 22/09/2017 CEDIDO POR YRIS MARGARITA FELIZ , SUM. ALIM. ESC. JEE. MES ENERO 2018, S/FACT. NCF: 00272, CARTAS COMPROMISO NOS. 00679 Y 06464, OC. 5624.</v>
      </c>
      <c r="M1038" s="53">
        <f>VLOOKUP(D1038,[1]Sheet1!$A$2:$S$4000,16,FALSE)</f>
        <v>127389.6</v>
      </c>
    </row>
    <row r="1039" spans="2:13" s="10" customFormat="1" ht="49.5" x14ac:dyDescent="0.2">
      <c r="B1039" s="31">
        <v>1024</v>
      </c>
      <c r="C1039" s="37">
        <v>43206</v>
      </c>
      <c r="D1039" s="44">
        <v>32592</v>
      </c>
      <c r="E1039" s="11" t="s">
        <v>13</v>
      </c>
      <c r="F1039" s="11">
        <v>0</v>
      </c>
      <c r="G1039" s="11">
        <v>672334</v>
      </c>
      <c r="H1039" s="21">
        <f t="shared" si="15"/>
        <v>1169086048.3699994</v>
      </c>
      <c r="J1039" s="10">
        <f>VLOOKUP(D1039,[1]Sheet1!$A$2:$R$4000,1,FALSE)</f>
        <v>32592</v>
      </c>
      <c r="K1039" s="10" t="str">
        <f>VLOOKUP(D1039,[1]Sheet1!$A$2:$R$4000,4,FALSE)</f>
        <v>Libramiento 0206-01-01-0010-7847</v>
      </c>
      <c r="L1039" s="49" t="str">
        <f>VLOOKUP(D1039,[1]Sheet1!$A$2:$S$4000,5,FALSE)</f>
        <v>PAGO A FAVOR DE BANCO AGRICOLA S/ACTO 728 D/F. 22/09/2017 CEDIDO POR YRIS MARGARITA FELIZ , SUM. ALIM. ESC. JEE. MES ENERO 2018, S/FACT. NCF: 00272, CARTAS COMPROMISO NOS. 00679 Y 06464, OC. 5624.</v>
      </c>
      <c r="M1039" s="53">
        <f>VLOOKUP(D1039,[1]Sheet1!$A$2:$S$4000,16,FALSE)</f>
        <v>127389.6</v>
      </c>
    </row>
    <row r="1040" spans="2:13" s="10" customFormat="1" ht="33" x14ac:dyDescent="0.2">
      <c r="B1040" s="31">
        <v>1025</v>
      </c>
      <c r="C1040" s="37">
        <v>43206</v>
      </c>
      <c r="D1040" s="44">
        <v>32591</v>
      </c>
      <c r="E1040" s="11" t="s">
        <v>13</v>
      </c>
      <c r="F1040" s="11">
        <v>0</v>
      </c>
      <c r="G1040" s="11">
        <v>34040</v>
      </c>
      <c r="H1040" s="21">
        <f t="shared" si="15"/>
        <v>1169052008.3699994</v>
      </c>
      <c r="J1040" s="10">
        <f>VLOOKUP(D1040,[1]Sheet1!$A$2:$R$4000,1,FALSE)</f>
        <v>32591</v>
      </c>
      <c r="K1040" s="10" t="str">
        <f>VLOOKUP(D1040,[1]Sheet1!$A$2:$R$4000,4,FALSE)</f>
        <v>Libramiento 0206-01-01-0010-7846</v>
      </c>
      <c r="L1040" s="49" t="str">
        <f>VLOOKUP(D1040,[1]Sheet1!$A$2:$S$4000,5,FALSE)</f>
        <v>PAGO POR SUM. DE ALIM. ESC. JEE. CORRESP. AL MES DE ENERO 2018, S/FACT. 00200. CARTA COMPROMISO 15604. OC 5914</v>
      </c>
      <c r="M1040" s="53">
        <f>VLOOKUP(D1040,[1]Sheet1!$A$2:$S$4000,16,FALSE)</f>
        <v>140600</v>
      </c>
    </row>
    <row r="1041" spans="2:13" s="10" customFormat="1" ht="33" x14ac:dyDescent="0.2">
      <c r="B1041" s="31">
        <v>1026</v>
      </c>
      <c r="C1041" s="37">
        <v>43206</v>
      </c>
      <c r="D1041" s="44">
        <v>32591</v>
      </c>
      <c r="E1041" s="11" t="s">
        <v>13</v>
      </c>
      <c r="F1041" s="11">
        <v>0</v>
      </c>
      <c r="G1041" s="11">
        <v>140600</v>
      </c>
      <c r="H1041" s="21">
        <f t="shared" si="15"/>
        <v>1168911408.3699994</v>
      </c>
      <c r="J1041" s="10">
        <f>VLOOKUP(D1041,[1]Sheet1!$A$2:$R$4000,1,FALSE)</f>
        <v>32591</v>
      </c>
      <c r="K1041" s="10" t="str">
        <f>VLOOKUP(D1041,[1]Sheet1!$A$2:$R$4000,4,FALSE)</f>
        <v>Libramiento 0206-01-01-0010-7846</v>
      </c>
      <c r="L1041" s="49" t="str">
        <f>VLOOKUP(D1041,[1]Sheet1!$A$2:$S$4000,5,FALSE)</f>
        <v>PAGO POR SUM. DE ALIM. ESC. JEE. CORRESP. AL MES DE ENERO 2018, S/FACT. 00200. CARTA COMPROMISO 15604. OC 5914</v>
      </c>
      <c r="M1041" s="53">
        <f>VLOOKUP(D1041,[1]Sheet1!$A$2:$S$4000,16,FALSE)</f>
        <v>140600</v>
      </c>
    </row>
    <row r="1042" spans="2:13" s="10" customFormat="1" ht="49.5" x14ac:dyDescent="0.2">
      <c r="B1042" s="31">
        <v>1027</v>
      </c>
      <c r="C1042" s="37">
        <v>43206</v>
      </c>
      <c r="D1042" s="44">
        <v>32590</v>
      </c>
      <c r="E1042" s="11" t="s">
        <v>13</v>
      </c>
      <c r="F1042" s="11">
        <v>0</v>
      </c>
      <c r="G1042" s="11">
        <v>30496</v>
      </c>
      <c r="H1042" s="21">
        <f t="shared" si="15"/>
        <v>1168880912.3699994</v>
      </c>
      <c r="J1042" s="10">
        <f>VLOOKUP(D1042,[1]Sheet1!$A$2:$R$4000,1,FALSE)</f>
        <v>32590</v>
      </c>
      <c r="K1042" s="10" t="str">
        <f>VLOOKUP(D1042,[1]Sheet1!$A$2:$R$4000,4,FALSE)</f>
        <v>Libramiento 0206-01-01-0010-7841</v>
      </c>
      <c r="L1042" s="49" t="str">
        <f>VLOOKUP(D1042,[1]Sheet1!$A$2:$S$4000,5,FALSE)</f>
        <v>PAGO AL BCO. AGRIC, CEDIDO POR O SOLE MIO,SRL, S/ACTO No.1398/17 D/F 14/09/17, POR SUM. ALIM. ESC. JEE. CORRESP. AL MES DE ENERO 2018, SEGUN FACT. NCF: 00068, CARTAS COMPROMISO No.02974, 02963, 07814, OC. 6195.</v>
      </c>
      <c r="M1042" s="53">
        <f>VLOOKUP(D1042,[1]Sheet1!$A$2:$S$4000,16,FALSE)</f>
        <v>689209.6</v>
      </c>
    </row>
    <row r="1043" spans="2:13" s="10" customFormat="1" ht="49.5" x14ac:dyDescent="0.2">
      <c r="B1043" s="31">
        <v>1028</v>
      </c>
      <c r="C1043" s="37">
        <v>43206</v>
      </c>
      <c r="D1043" s="44">
        <v>32590</v>
      </c>
      <c r="E1043" s="11" t="s">
        <v>13</v>
      </c>
      <c r="F1043" s="11">
        <v>0</v>
      </c>
      <c r="G1043" s="11">
        <v>689209.6</v>
      </c>
      <c r="H1043" s="21">
        <f t="shared" ref="H1043:H1106" si="16">+H1042+F1043-G1043</f>
        <v>1168191702.7699995</v>
      </c>
      <c r="J1043" s="10">
        <f>VLOOKUP(D1043,[1]Sheet1!$A$2:$R$4000,1,FALSE)</f>
        <v>32590</v>
      </c>
      <c r="K1043" s="10" t="str">
        <f>VLOOKUP(D1043,[1]Sheet1!$A$2:$R$4000,4,FALSE)</f>
        <v>Libramiento 0206-01-01-0010-7841</v>
      </c>
      <c r="L1043" s="49" t="str">
        <f>VLOOKUP(D1043,[1]Sheet1!$A$2:$S$4000,5,FALSE)</f>
        <v>PAGO AL BCO. AGRIC, CEDIDO POR O SOLE MIO,SRL, S/ACTO No.1398/17 D/F 14/09/17, POR SUM. ALIM. ESC. JEE. CORRESP. AL MES DE ENERO 2018, SEGUN FACT. NCF: 00068, CARTAS COMPROMISO No.02974, 02963, 07814, OC. 6195.</v>
      </c>
      <c r="M1043" s="53">
        <f>VLOOKUP(D1043,[1]Sheet1!$A$2:$S$4000,16,FALSE)</f>
        <v>689209.6</v>
      </c>
    </row>
    <row r="1044" spans="2:13" s="10" customFormat="1" ht="49.5" x14ac:dyDescent="0.2">
      <c r="B1044" s="31">
        <v>1029</v>
      </c>
      <c r="C1044" s="37">
        <v>43206</v>
      </c>
      <c r="D1044" s="44">
        <v>32589</v>
      </c>
      <c r="E1044" s="11" t="s">
        <v>13</v>
      </c>
      <c r="F1044" s="11">
        <v>0</v>
      </c>
      <c r="G1044" s="11">
        <v>119784</v>
      </c>
      <c r="H1044" s="21">
        <f t="shared" si="16"/>
        <v>1168071918.7699995</v>
      </c>
      <c r="J1044" s="10">
        <f>VLOOKUP(D1044,[1]Sheet1!$A$2:$R$4000,1,FALSE)</f>
        <v>32589</v>
      </c>
      <c r="K1044" s="10" t="str">
        <f>VLOOKUP(D1044,[1]Sheet1!$A$2:$R$4000,4,FALSE)</f>
        <v>Libramiento 0206-01-01-0010-7820</v>
      </c>
      <c r="L1044" s="49" t="str">
        <f>VLOOKUP(D1044,[1]Sheet1!$A$2:$S$4000,5,FALSE)</f>
        <v>PAGO A FAVOR DE BANCO AGRICOLA S/ACTO 903 D/F. 20/10/2017 CEDIDO POR RAMONA ALT. ANTIGUA DE LA CRUZ, SUM. ALIM. ESC. JEE. MES ENERO 2018, S/FACT. NCF: 00640 CARTAS COMPROMISO NOS. 06651 Y 06646, OC. 6726.</v>
      </c>
      <c r="M1044" s="53">
        <f>VLOOKUP(D1044,[1]Sheet1!$A$2:$S$4000,16,FALSE)</f>
        <v>93744</v>
      </c>
    </row>
    <row r="1045" spans="2:13" s="10" customFormat="1" ht="49.5" x14ac:dyDescent="0.2">
      <c r="B1045" s="31">
        <v>1030</v>
      </c>
      <c r="C1045" s="37">
        <v>43206</v>
      </c>
      <c r="D1045" s="44">
        <v>32589</v>
      </c>
      <c r="E1045" s="11" t="s">
        <v>13</v>
      </c>
      <c r="F1045" s="11">
        <v>0</v>
      </c>
      <c r="G1045" s="11">
        <v>494760</v>
      </c>
      <c r="H1045" s="21">
        <f t="shared" si="16"/>
        <v>1167577158.7699995</v>
      </c>
      <c r="J1045" s="10">
        <f>VLOOKUP(D1045,[1]Sheet1!$A$2:$R$4000,1,FALSE)</f>
        <v>32589</v>
      </c>
      <c r="K1045" s="10" t="str">
        <f>VLOOKUP(D1045,[1]Sheet1!$A$2:$R$4000,4,FALSE)</f>
        <v>Libramiento 0206-01-01-0010-7820</v>
      </c>
      <c r="L1045" s="49" t="str">
        <f>VLOOKUP(D1045,[1]Sheet1!$A$2:$S$4000,5,FALSE)</f>
        <v>PAGO A FAVOR DE BANCO AGRICOLA S/ACTO 903 D/F. 20/10/2017 CEDIDO POR RAMONA ALT. ANTIGUA DE LA CRUZ, SUM. ALIM. ESC. JEE. MES ENERO 2018, S/FACT. NCF: 00640 CARTAS COMPROMISO NOS. 06651 Y 06646, OC. 6726.</v>
      </c>
      <c r="M1045" s="53">
        <f>VLOOKUP(D1045,[1]Sheet1!$A$2:$S$4000,16,FALSE)</f>
        <v>93744</v>
      </c>
    </row>
    <row r="1046" spans="2:13" s="10" customFormat="1" ht="49.5" x14ac:dyDescent="0.2">
      <c r="B1046" s="31">
        <v>1031</v>
      </c>
      <c r="C1046" s="37">
        <v>43206</v>
      </c>
      <c r="D1046" s="44">
        <v>32587</v>
      </c>
      <c r="E1046" s="11" t="s">
        <v>13</v>
      </c>
      <c r="F1046" s="11">
        <v>0</v>
      </c>
      <c r="G1046" s="11">
        <v>219889.2</v>
      </c>
      <c r="H1046" s="21">
        <f t="shared" si="16"/>
        <v>1167357269.5699995</v>
      </c>
      <c r="J1046" s="10">
        <f>VLOOKUP(D1046,[1]Sheet1!$A$2:$R$4000,1,FALSE)</f>
        <v>32587</v>
      </c>
      <c r="K1046" s="10" t="str">
        <f>VLOOKUP(D1046,[1]Sheet1!$A$2:$R$4000,4,FALSE)</f>
        <v>Libramiento 0206-01-01-0010-7783</v>
      </c>
      <c r="L1046" s="49" t="str">
        <f>VLOOKUP(D1046,[1]Sheet1!$A$2:$S$4000,5,FALSE)</f>
        <v>PAGO A PARALLAX FACTORING SA, CEDIDO POR MARIA PAQUITA CASTILLO,S/ACTO NO.8877 D/F 20/12/17 Y 1991 D/F 09/03/18, POR SUM. DE ALIM. ESC. JEE, MESES DE NOV/DIC/2017, S/FACTS. 00007 Y 00008. CARTAS COMPROMISO 03665 Y 03717. OC 6165</v>
      </c>
      <c r="M1046" s="53">
        <f>VLOOKUP(D1046,[1]Sheet1!$A$2:$S$4000,16,FALSE)</f>
        <v>172087.2</v>
      </c>
    </row>
    <row r="1047" spans="2:13" s="10" customFormat="1" ht="49.5" x14ac:dyDescent="0.2">
      <c r="B1047" s="31">
        <v>1032</v>
      </c>
      <c r="C1047" s="37">
        <v>43206</v>
      </c>
      <c r="D1047" s="44">
        <v>32587</v>
      </c>
      <c r="E1047" s="11" t="s">
        <v>13</v>
      </c>
      <c r="F1047" s="11">
        <v>0</v>
      </c>
      <c r="G1047" s="11">
        <v>908238</v>
      </c>
      <c r="H1047" s="21">
        <f t="shared" si="16"/>
        <v>1166449031.5699995</v>
      </c>
      <c r="J1047" s="10">
        <f>VLOOKUP(D1047,[1]Sheet1!$A$2:$R$4000,1,FALSE)</f>
        <v>32587</v>
      </c>
      <c r="K1047" s="10" t="str">
        <f>VLOOKUP(D1047,[1]Sheet1!$A$2:$R$4000,4,FALSE)</f>
        <v>Libramiento 0206-01-01-0010-7783</v>
      </c>
      <c r="L1047" s="49" t="str">
        <f>VLOOKUP(D1047,[1]Sheet1!$A$2:$S$4000,5,FALSE)</f>
        <v>PAGO A PARALLAX FACTORING SA, CEDIDO POR MARIA PAQUITA CASTILLO,S/ACTO NO.8877 D/F 20/12/17 Y 1991 D/F 09/03/18, POR SUM. DE ALIM. ESC. JEE, MESES DE NOV/DIC/2017, S/FACTS. 00007 Y 00008. CARTAS COMPROMISO 03665 Y 03717. OC 6165</v>
      </c>
      <c r="M1047" s="53">
        <f>VLOOKUP(D1047,[1]Sheet1!$A$2:$S$4000,16,FALSE)</f>
        <v>172087.2</v>
      </c>
    </row>
    <row r="1048" spans="2:13" s="10" customFormat="1" ht="49.5" x14ac:dyDescent="0.2">
      <c r="B1048" s="31">
        <v>1033</v>
      </c>
      <c r="C1048" s="37">
        <v>43206</v>
      </c>
      <c r="D1048" s="44">
        <v>32594</v>
      </c>
      <c r="E1048" s="11" t="s">
        <v>13</v>
      </c>
      <c r="F1048" s="11">
        <v>0</v>
      </c>
      <c r="G1048" s="11">
        <v>164634</v>
      </c>
      <c r="H1048" s="21">
        <f t="shared" si="16"/>
        <v>1166284397.5699995</v>
      </c>
      <c r="J1048" s="10">
        <f>VLOOKUP(D1048,[1]Sheet1!$A$2:$R$4000,1,FALSE)</f>
        <v>32594</v>
      </c>
      <c r="K1048" s="10" t="str">
        <f>VLOOKUP(D1048,[1]Sheet1!$A$2:$R$4000,4,FALSE)</f>
        <v>Libramiento 0206-01-01-0010-7967</v>
      </c>
      <c r="L1048" s="49" t="str">
        <f>VLOOKUP(D1048,[1]Sheet1!$A$2:$S$4000,5,FALSE)</f>
        <v>PAGO A FAVOR DE COOPROHARINA, CEDIDO POR DENEF YSABEL DUARTE FRIAS MEDIANTE ACTO NO.1832 D/F 03/11/17, POR SUM. DE ALIM. ESC. JEE. CORRESP. AL MES DE ENERO 2018, S/FACT. 00029. CARTAS COMPROMISO 01090, 06644 Y 06641. OC 6724.</v>
      </c>
      <c r="M1048" s="53">
        <f>VLOOKUP(D1048,[1]Sheet1!$A$2:$S$4000,16,FALSE)</f>
        <v>128844</v>
      </c>
    </row>
    <row r="1049" spans="2:13" s="10" customFormat="1" ht="49.5" x14ac:dyDescent="0.2">
      <c r="B1049" s="31">
        <v>1034</v>
      </c>
      <c r="C1049" s="37">
        <v>43206</v>
      </c>
      <c r="D1049" s="44">
        <v>32594</v>
      </c>
      <c r="E1049" s="11" t="s">
        <v>13</v>
      </c>
      <c r="F1049" s="11">
        <v>0</v>
      </c>
      <c r="G1049" s="11">
        <v>680010</v>
      </c>
      <c r="H1049" s="21">
        <f t="shared" si="16"/>
        <v>1165604387.5699995</v>
      </c>
      <c r="J1049" s="10">
        <f>VLOOKUP(D1049,[1]Sheet1!$A$2:$R$4000,1,FALSE)</f>
        <v>32594</v>
      </c>
      <c r="K1049" s="10" t="str">
        <f>VLOOKUP(D1049,[1]Sheet1!$A$2:$R$4000,4,FALSE)</f>
        <v>Libramiento 0206-01-01-0010-7967</v>
      </c>
      <c r="L1049" s="49" t="str">
        <f>VLOOKUP(D1049,[1]Sheet1!$A$2:$S$4000,5,FALSE)</f>
        <v>PAGO A FAVOR DE COOPROHARINA, CEDIDO POR DENEF YSABEL DUARTE FRIAS MEDIANTE ACTO NO.1832 D/F 03/11/17, POR SUM. DE ALIM. ESC. JEE. CORRESP. AL MES DE ENERO 2018, S/FACT. 00029. CARTAS COMPROMISO 01090, 06644 Y 06641. OC 6724.</v>
      </c>
      <c r="M1049" s="53">
        <f>VLOOKUP(D1049,[1]Sheet1!$A$2:$S$4000,16,FALSE)</f>
        <v>128844</v>
      </c>
    </row>
    <row r="1050" spans="2:13" s="10" customFormat="1" ht="49.5" x14ac:dyDescent="0.2">
      <c r="B1050" s="31">
        <v>1035</v>
      </c>
      <c r="C1050" s="37">
        <v>43206</v>
      </c>
      <c r="D1050" s="44">
        <v>32616</v>
      </c>
      <c r="E1050" s="11" t="s">
        <v>13</v>
      </c>
      <c r="F1050" s="11">
        <v>0</v>
      </c>
      <c r="G1050" s="11">
        <v>278465.59999999998</v>
      </c>
      <c r="H1050" s="21">
        <f t="shared" si="16"/>
        <v>1165325921.9699996</v>
      </c>
      <c r="J1050" s="10">
        <f>VLOOKUP(D1050,[1]Sheet1!$A$2:$R$4000,1,FALSE)</f>
        <v>32616</v>
      </c>
      <c r="K1050" s="10" t="str">
        <f>VLOOKUP(D1050,[1]Sheet1!$A$2:$R$4000,4,FALSE)</f>
        <v>Libramiento 0206-01-01-0010-8278</v>
      </c>
      <c r="L1050" s="49" t="str">
        <f>VLOOKUP(D1050,[1]Sheet1!$A$2:$S$4000,5,FALSE)</f>
        <v>PAGO A FAVOR DE BANCO AGRICOLA, CEDIDO POR MARIANO JIMENEZ SANCHEZ, MEDIANTE ACTO No.456/17 D/F 25/09/2017. POR SUM. ALIM. ESC. JEE. CORRESP. AL MES DE ENERO 2018, SEGUN FACT. NCF.: 01448, CARTA COMPROMISO NO. 01784, 01886, 01887, 07197, 01882, OC 5816.</v>
      </c>
      <c r="M1050" s="53">
        <f>VLOOKUP(D1050,[1]Sheet1!$A$2:$S$4000,16,FALSE)</f>
        <v>1150184</v>
      </c>
    </row>
    <row r="1051" spans="2:13" s="10" customFormat="1" ht="49.5" x14ac:dyDescent="0.2">
      <c r="B1051" s="31">
        <v>1036</v>
      </c>
      <c r="C1051" s="37">
        <v>43206</v>
      </c>
      <c r="D1051" s="44">
        <v>32616</v>
      </c>
      <c r="E1051" s="11" t="s">
        <v>13</v>
      </c>
      <c r="F1051" s="11">
        <v>0</v>
      </c>
      <c r="G1051" s="11">
        <v>1150184</v>
      </c>
      <c r="H1051" s="21">
        <f t="shared" si="16"/>
        <v>1164175737.9699996</v>
      </c>
      <c r="J1051" s="10">
        <f>VLOOKUP(D1051,[1]Sheet1!$A$2:$R$4000,1,FALSE)</f>
        <v>32616</v>
      </c>
      <c r="K1051" s="10" t="str">
        <f>VLOOKUP(D1051,[1]Sheet1!$A$2:$R$4000,4,FALSE)</f>
        <v>Libramiento 0206-01-01-0010-8278</v>
      </c>
      <c r="L1051" s="49" t="str">
        <f>VLOOKUP(D1051,[1]Sheet1!$A$2:$S$4000,5,FALSE)</f>
        <v>PAGO A FAVOR DE BANCO AGRICOLA, CEDIDO POR MARIANO JIMENEZ SANCHEZ, MEDIANTE ACTO No.456/17 D/F 25/09/2017. POR SUM. ALIM. ESC. JEE. CORRESP. AL MES DE ENERO 2018, SEGUN FACT. NCF.: 01448, CARTA COMPROMISO NO. 01784, 01886, 01887, 07197, 01882, OC 5816.</v>
      </c>
      <c r="M1051" s="53">
        <f>VLOOKUP(D1051,[1]Sheet1!$A$2:$S$4000,16,FALSE)</f>
        <v>1150184</v>
      </c>
    </row>
    <row r="1052" spans="2:13" s="10" customFormat="1" ht="49.5" x14ac:dyDescent="0.2">
      <c r="B1052" s="31">
        <v>1037</v>
      </c>
      <c r="C1052" s="37">
        <v>43206</v>
      </c>
      <c r="D1052" s="44">
        <v>32615</v>
      </c>
      <c r="E1052" s="11" t="s">
        <v>13</v>
      </c>
      <c r="F1052" s="11">
        <v>0</v>
      </c>
      <c r="G1052" s="11">
        <v>162444.4</v>
      </c>
      <c r="H1052" s="21">
        <f t="shared" si="16"/>
        <v>1164013293.5699995</v>
      </c>
      <c r="J1052" s="10">
        <f>VLOOKUP(D1052,[1]Sheet1!$A$2:$R$4000,1,FALSE)</f>
        <v>32615</v>
      </c>
      <c r="K1052" s="10" t="str">
        <f>VLOOKUP(D1052,[1]Sheet1!$A$2:$R$4000,4,FALSE)</f>
        <v>Libramiento 0206-01-01-0010-8263</v>
      </c>
      <c r="L1052" s="49" t="str">
        <f>VLOOKUP(D1052,[1]Sheet1!$A$2:$S$4000,5,FALSE)</f>
        <v>PAGO A FAVOR DE BANCO AGRICOLA S/ACTO 1075 D/F. 6/12/2017 CEDIDO POR JOSE AMBIORIS RAFAEL DESCHAMPS MARIA, SUM. ALIM. ESC. JEE. CORRESP. AL MES ENERO 2018, S/FACT. NCF: 00351, CARTAS COMPROMISO NOS. 07173 Y 11105, OC. 5806.</v>
      </c>
      <c r="M1052" s="53">
        <f>VLOOKUP(D1052,[1]Sheet1!$A$2:$S$4000,16,FALSE)</f>
        <v>127130.4</v>
      </c>
    </row>
    <row r="1053" spans="2:13" s="10" customFormat="1" ht="49.5" x14ac:dyDescent="0.2">
      <c r="B1053" s="31">
        <v>1038</v>
      </c>
      <c r="C1053" s="37">
        <v>43206</v>
      </c>
      <c r="D1053" s="44">
        <v>32615</v>
      </c>
      <c r="E1053" s="11" t="s">
        <v>13</v>
      </c>
      <c r="F1053" s="11">
        <v>0</v>
      </c>
      <c r="G1053" s="11">
        <v>670966</v>
      </c>
      <c r="H1053" s="21">
        <f t="shared" si="16"/>
        <v>1163342327.5699995</v>
      </c>
      <c r="J1053" s="10">
        <f>VLOOKUP(D1053,[1]Sheet1!$A$2:$R$4000,1,FALSE)</f>
        <v>32615</v>
      </c>
      <c r="K1053" s="10" t="str">
        <f>VLOOKUP(D1053,[1]Sheet1!$A$2:$R$4000,4,FALSE)</f>
        <v>Libramiento 0206-01-01-0010-8263</v>
      </c>
      <c r="L1053" s="49" t="str">
        <f>VLOOKUP(D1053,[1]Sheet1!$A$2:$S$4000,5,FALSE)</f>
        <v>PAGO A FAVOR DE BANCO AGRICOLA S/ACTO 1075 D/F. 6/12/2017 CEDIDO POR JOSE AMBIORIS RAFAEL DESCHAMPS MARIA, SUM. ALIM. ESC. JEE. CORRESP. AL MES ENERO 2018, S/FACT. NCF: 00351, CARTAS COMPROMISO NOS. 07173 Y 11105, OC. 5806.</v>
      </c>
      <c r="M1053" s="53">
        <f>VLOOKUP(D1053,[1]Sheet1!$A$2:$S$4000,16,FALSE)</f>
        <v>127130.4</v>
      </c>
    </row>
    <row r="1054" spans="2:13" s="10" customFormat="1" ht="49.5" x14ac:dyDescent="0.2">
      <c r="B1054" s="31">
        <v>1039</v>
      </c>
      <c r="C1054" s="37">
        <v>43206</v>
      </c>
      <c r="D1054" s="44">
        <v>32614</v>
      </c>
      <c r="E1054" s="11" t="s">
        <v>13</v>
      </c>
      <c r="F1054" s="11">
        <v>0</v>
      </c>
      <c r="G1054" s="11">
        <v>103546</v>
      </c>
      <c r="H1054" s="21">
        <f t="shared" si="16"/>
        <v>1163238781.5699995</v>
      </c>
      <c r="J1054" s="10">
        <f>VLOOKUP(D1054,[1]Sheet1!$A$2:$R$4000,1,FALSE)</f>
        <v>32614</v>
      </c>
      <c r="K1054" s="10" t="str">
        <f>VLOOKUP(D1054,[1]Sheet1!$A$2:$R$4000,4,FALSE)</f>
        <v>Libramiento 0206-01-01-0010-8248</v>
      </c>
      <c r="L1054" s="49" t="str">
        <f>VLOOKUP(D1054,[1]Sheet1!$A$2:$S$4000,5,FALSE)</f>
        <v>PAGO AL BANCO AGRICOLA S/ACTO 435 D/F.19/09/2017 CEDIDO POR FERNANDO ENRIQUE CEBALLOS, SUM. ALIM. ESC. JEE. AL MES ENERO 2018, S/FACT. NCF: 00037, CARTAS COMP. NOS. 1753, 1747, 1761, 1749, 1755, 1756, 1759, 1745, 1758, 1757, 1742, 1760 Y 1772, OC. 5763.</v>
      </c>
      <c r="M1054" s="53">
        <f>VLOOKUP(D1054,[1]Sheet1!$A$2:$S$4000,16,FALSE)</f>
        <v>81036</v>
      </c>
    </row>
    <row r="1055" spans="2:13" s="10" customFormat="1" ht="49.5" x14ac:dyDescent="0.2">
      <c r="B1055" s="31">
        <v>1040</v>
      </c>
      <c r="C1055" s="37">
        <v>43206</v>
      </c>
      <c r="D1055" s="44">
        <v>32614</v>
      </c>
      <c r="E1055" s="11" t="s">
        <v>13</v>
      </c>
      <c r="F1055" s="11">
        <v>0</v>
      </c>
      <c r="G1055" s="11">
        <v>427690</v>
      </c>
      <c r="H1055" s="21">
        <f t="shared" si="16"/>
        <v>1162811091.5699995</v>
      </c>
      <c r="J1055" s="10">
        <f>VLOOKUP(D1055,[1]Sheet1!$A$2:$R$4000,1,FALSE)</f>
        <v>32614</v>
      </c>
      <c r="K1055" s="10" t="str">
        <f>VLOOKUP(D1055,[1]Sheet1!$A$2:$R$4000,4,FALSE)</f>
        <v>Libramiento 0206-01-01-0010-8248</v>
      </c>
      <c r="L1055" s="49" t="str">
        <f>VLOOKUP(D1055,[1]Sheet1!$A$2:$S$4000,5,FALSE)</f>
        <v>PAGO AL BANCO AGRICOLA S/ACTO 435 D/F.19/09/2017 CEDIDO POR FERNANDO ENRIQUE CEBALLOS, SUM. ALIM. ESC. JEE. AL MES ENERO 2018, S/FACT. NCF: 00037, CARTAS COMP. NOS. 1753, 1747, 1761, 1749, 1755, 1756, 1759, 1745, 1758, 1757, 1742, 1760 Y 1772, OC. 5763.</v>
      </c>
      <c r="M1055" s="53">
        <f>VLOOKUP(D1055,[1]Sheet1!$A$2:$S$4000,16,FALSE)</f>
        <v>81036</v>
      </c>
    </row>
    <row r="1056" spans="2:13" s="10" customFormat="1" ht="49.5" x14ac:dyDescent="0.2">
      <c r="B1056" s="31">
        <v>1041</v>
      </c>
      <c r="C1056" s="37">
        <v>43206</v>
      </c>
      <c r="D1056" s="44">
        <v>32613</v>
      </c>
      <c r="E1056" s="11" t="s">
        <v>13</v>
      </c>
      <c r="F1056" s="11">
        <v>0</v>
      </c>
      <c r="G1056" s="11">
        <v>70794</v>
      </c>
      <c r="H1056" s="21">
        <f t="shared" si="16"/>
        <v>1162740297.5699995</v>
      </c>
      <c r="J1056" s="10">
        <f>VLOOKUP(D1056,[1]Sheet1!$A$2:$R$4000,1,FALSE)</f>
        <v>32613</v>
      </c>
      <c r="K1056" s="10" t="str">
        <f>VLOOKUP(D1056,[1]Sheet1!$A$2:$R$4000,4,FALSE)</f>
        <v>Libramiento 0206-01-01-0010-8233</v>
      </c>
      <c r="L1056" s="49" t="str">
        <f>VLOOKUP(D1056,[1]Sheet1!$A$2:$S$4000,5,FALSE)</f>
        <v>PAGO A FAVOR DE COOPROHARINA, CEDIDO POR MANUEL EMILIO VOLQUEZ MANCEBO, MEDIANTE ACTO No. 89/18 D/F 30/01/2018, POR SUM. ALIM. ESC. JEE. CORRESP. AL MES DE ENERO 2018, SEGUN FACT. NCF.: 80551 CARTA COMPROMISO NO. 06380, OC 5656</v>
      </c>
      <c r="M1056" s="53">
        <f>VLOOKUP(D1056,[1]Sheet1!$A$2:$S$4000,16,FALSE)</f>
        <v>55404</v>
      </c>
    </row>
    <row r="1057" spans="2:13" s="10" customFormat="1" ht="49.5" x14ac:dyDescent="0.2">
      <c r="B1057" s="31">
        <v>1042</v>
      </c>
      <c r="C1057" s="37">
        <v>43206</v>
      </c>
      <c r="D1057" s="44">
        <v>32613</v>
      </c>
      <c r="E1057" s="11" t="s">
        <v>13</v>
      </c>
      <c r="F1057" s="11">
        <v>0</v>
      </c>
      <c r="G1057" s="11">
        <v>292410</v>
      </c>
      <c r="H1057" s="21">
        <f t="shared" si="16"/>
        <v>1162447887.5699995</v>
      </c>
      <c r="J1057" s="10">
        <f>VLOOKUP(D1057,[1]Sheet1!$A$2:$R$4000,1,FALSE)</f>
        <v>32613</v>
      </c>
      <c r="K1057" s="10" t="str">
        <f>VLOOKUP(D1057,[1]Sheet1!$A$2:$R$4000,4,FALSE)</f>
        <v>Libramiento 0206-01-01-0010-8233</v>
      </c>
      <c r="L1057" s="49" t="str">
        <f>VLOOKUP(D1057,[1]Sheet1!$A$2:$S$4000,5,FALSE)</f>
        <v>PAGO A FAVOR DE COOPROHARINA, CEDIDO POR MANUEL EMILIO VOLQUEZ MANCEBO, MEDIANTE ACTO No. 89/18 D/F 30/01/2018, POR SUM. ALIM. ESC. JEE. CORRESP. AL MES DE ENERO 2018, SEGUN FACT. NCF.: 80551 CARTA COMPROMISO NO. 06380, OC 5656</v>
      </c>
      <c r="M1057" s="53">
        <f>VLOOKUP(D1057,[1]Sheet1!$A$2:$S$4000,16,FALSE)</f>
        <v>55404</v>
      </c>
    </row>
    <row r="1058" spans="2:13" s="10" customFormat="1" ht="49.5" x14ac:dyDescent="0.2">
      <c r="B1058" s="31">
        <v>1043</v>
      </c>
      <c r="C1058" s="37">
        <v>43206</v>
      </c>
      <c r="D1058" s="44">
        <v>32612</v>
      </c>
      <c r="E1058" s="11" t="s">
        <v>13</v>
      </c>
      <c r="F1058" s="11">
        <v>0</v>
      </c>
      <c r="G1058" s="11">
        <v>10192</v>
      </c>
      <c r="H1058" s="21">
        <f t="shared" si="16"/>
        <v>1162437695.5699995</v>
      </c>
      <c r="J1058" s="10">
        <f>VLOOKUP(D1058,[1]Sheet1!$A$2:$R$4000,1,FALSE)</f>
        <v>32612</v>
      </c>
      <c r="K1058" s="10" t="str">
        <f>VLOOKUP(D1058,[1]Sheet1!$A$2:$R$4000,4,FALSE)</f>
        <v>Libramiento 0206-01-01-0010-8225</v>
      </c>
      <c r="L1058" s="49" t="str">
        <f>VLOOKUP(D1058,[1]Sheet1!$A$2:$S$4000,5,FALSE)</f>
        <v>PAGO A FAVOR DE PARALLAX FACTORING, CEDIDO POR YHWH ENERGY TRUST, SRL, MEDIANTE ACTO ALGUACIL NO. 1066/18 D/F 05/02/2018. POR POR SUM. ALIM. ESC. JEE. CORRESP. AL MES DE OCTUBRE/2017, SEGUN FACT. NCF: 00001, CARTA COMPROMISO 04384, OC. 6652.</v>
      </c>
      <c r="M1058" s="53">
        <f>VLOOKUP(D1058,[1]Sheet1!$A$2:$S$4000,16,FALSE)</f>
        <v>230339.20000000001</v>
      </c>
    </row>
    <row r="1059" spans="2:13" s="10" customFormat="1" ht="49.5" x14ac:dyDescent="0.2">
      <c r="B1059" s="31">
        <v>1044</v>
      </c>
      <c r="C1059" s="37">
        <v>43206</v>
      </c>
      <c r="D1059" s="44">
        <v>32612</v>
      </c>
      <c r="E1059" s="11" t="s">
        <v>13</v>
      </c>
      <c r="F1059" s="11">
        <v>0</v>
      </c>
      <c r="G1059" s="11">
        <v>230339.20000000001</v>
      </c>
      <c r="H1059" s="21">
        <f t="shared" si="16"/>
        <v>1162207356.3699994</v>
      </c>
      <c r="J1059" s="10">
        <f>VLOOKUP(D1059,[1]Sheet1!$A$2:$R$4000,1,FALSE)</f>
        <v>32612</v>
      </c>
      <c r="K1059" s="10" t="str">
        <f>VLOOKUP(D1059,[1]Sheet1!$A$2:$R$4000,4,FALSE)</f>
        <v>Libramiento 0206-01-01-0010-8225</v>
      </c>
      <c r="L1059" s="49" t="str">
        <f>VLOOKUP(D1059,[1]Sheet1!$A$2:$S$4000,5,FALSE)</f>
        <v>PAGO A FAVOR DE PARALLAX FACTORING, CEDIDO POR YHWH ENERGY TRUST, SRL, MEDIANTE ACTO ALGUACIL NO. 1066/18 D/F 05/02/2018. POR POR SUM. ALIM. ESC. JEE. CORRESP. AL MES DE OCTUBRE/2017, SEGUN FACT. NCF: 00001, CARTA COMPROMISO 04384, OC. 6652.</v>
      </c>
      <c r="M1059" s="53">
        <f>VLOOKUP(D1059,[1]Sheet1!$A$2:$S$4000,16,FALSE)</f>
        <v>230339.20000000001</v>
      </c>
    </row>
    <row r="1060" spans="2:13" s="10" customFormat="1" ht="49.5" x14ac:dyDescent="0.2">
      <c r="B1060" s="31">
        <v>1045</v>
      </c>
      <c r="C1060" s="37">
        <v>43206</v>
      </c>
      <c r="D1060" s="44">
        <v>32611</v>
      </c>
      <c r="E1060" s="11" t="s">
        <v>13</v>
      </c>
      <c r="F1060" s="11">
        <v>0</v>
      </c>
      <c r="G1060" s="11">
        <v>80592</v>
      </c>
      <c r="H1060" s="21">
        <f t="shared" si="16"/>
        <v>1162126764.3699994</v>
      </c>
      <c r="J1060" s="10">
        <f>VLOOKUP(D1060,[1]Sheet1!$A$2:$R$4000,1,FALSE)</f>
        <v>32611</v>
      </c>
      <c r="K1060" s="10" t="str">
        <f>VLOOKUP(D1060,[1]Sheet1!$A$2:$R$4000,4,FALSE)</f>
        <v>Libramiento 0206-01-01-0010-8221</v>
      </c>
      <c r="L1060" s="49" t="str">
        <f>VLOOKUP(D1060,[1]Sheet1!$A$2:$S$4000,5,FALSE)</f>
        <v>PAGO AL BCO AGRIC. CEDIDO POR WINTON ADOLFO MORLA S/ACTO 1503, D/F. 26/09/2017, CARTAS COMPROMISO 00204, Y AL PROVEEDOR POR SUM. ALIM. ESC. JEE, MES DE ENERO/18, CARTA C. NO.00192, S/FACT.NCF:00012, OC.7168 Y 6596</v>
      </c>
      <c r="M1060" s="53">
        <f>VLOOKUP(D1060,[1]Sheet1!$A$2:$S$4000,16,FALSE)</f>
        <v>197790</v>
      </c>
    </row>
    <row r="1061" spans="2:13" s="10" customFormat="1" ht="49.5" x14ac:dyDescent="0.2">
      <c r="B1061" s="31">
        <v>1046</v>
      </c>
      <c r="C1061" s="37">
        <v>43206</v>
      </c>
      <c r="D1061" s="44">
        <v>32611</v>
      </c>
      <c r="E1061" s="11" t="s">
        <v>13</v>
      </c>
      <c r="F1061" s="11">
        <v>0</v>
      </c>
      <c r="G1061" s="11">
        <v>332880</v>
      </c>
      <c r="H1061" s="21">
        <f t="shared" si="16"/>
        <v>1161793884.3699994</v>
      </c>
      <c r="J1061" s="10">
        <f>VLOOKUP(D1061,[1]Sheet1!$A$2:$R$4000,1,FALSE)</f>
        <v>32611</v>
      </c>
      <c r="K1061" s="10" t="str">
        <f>VLOOKUP(D1061,[1]Sheet1!$A$2:$R$4000,4,FALSE)</f>
        <v>Libramiento 0206-01-01-0010-8221</v>
      </c>
      <c r="L1061" s="49" t="str">
        <f>VLOOKUP(D1061,[1]Sheet1!$A$2:$S$4000,5,FALSE)</f>
        <v>PAGO AL BCO AGRIC. CEDIDO POR WINTON ADOLFO MORLA S/ACTO 1503, D/F. 26/09/2017, CARTAS COMPROMISO 00204, Y AL PROVEEDOR POR SUM. ALIM. ESC. JEE, MES DE ENERO/18, CARTA C. NO.00192, S/FACT.NCF:00012, OC.7168 Y 6596</v>
      </c>
      <c r="M1061" s="53">
        <f>VLOOKUP(D1061,[1]Sheet1!$A$2:$S$4000,16,FALSE)</f>
        <v>197790</v>
      </c>
    </row>
    <row r="1062" spans="2:13" s="10" customFormat="1" ht="49.5" x14ac:dyDescent="0.2">
      <c r="B1062" s="31">
        <v>1047</v>
      </c>
      <c r="C1062" s="37">
        <v>43206</v>
      </c>
      <c r="D1062" s="44">
        <v>32610</v>
      </c>
      <c r="E1062" s="11" t="s">
        <v>13</v>
      </c>
      <c r="F1062" s="11">
        <v>0</v>
      </c>
      <c r="G1062" s="11">
        <v>304851.20000000001</v>
      </c>
      <c r="H1062" s="21">
        <f t="shared" si="16"/>
        <v>1161489033.1699994</v>
      </c>
      <c r="J1062" s="10">
        <f>VLOOKUP(D1062,[1]Sheet1!$A$2:$R$4000,1,FALSE)</f>
        <v>32610</v>
      </c>
      <c r="K1062" s="10" t="str">
        <f>VLOOKUP(D1062,[1]Sheet1!$A$2:$R$4000,4,FALSE)</f>
        <v>Libramiento 0206-01-01-0010-8220</v>
      </c>
      <c r="L1062" s="49" t="str">
        <f>VLOOKUP(D1062,[1]Sheet1!$A$2:$S$4000,5,FALSE)</f>
        <v>PAGO A FAVOR DE BANCO AGRICOLA S/ACTO 963 D/F. 7/11/2017 CEDIDO POR LEONILDA ALT. BAEZ DE URBAEZ, SUM. ALIM. ESC. JEE. CORRESP. AL MES ENERO 2018, S/FACT. NCF: 00312, CARTAS COMPROMISO NOS. 06479, 15188 Y 06890, OC. 5614.</v>
      </c>
      <c r="M1062" s="53">
        <f>VLOOKUP(D1062,[1]Sheet1!$A$2:$S$4000,16,FALSE)</f>
        <v>1259168</v>
      </c>
    </row>
    <row r="1063" spans="2:13" s="10" customFormat="1" ht="49.5" x14ac:dyDescent="0.2">
      <c r="B1063" s="31">
        <v>1048</v>
      </c>
      <c r="C1063" s="37">
        <v>43206</v>
      </c>
      <c r="D1063" s="44">
        <v>32610</v>
      </c>
      <c r="E1063" s="11" t="s">
        <v>13</v>
      </c>
      <c r="F1063" s="11">
        <v>0</v>
      </c>
      <c r="G1063" s="11">
        <v>1259168</v>
      </c>
      <c r="H1063" s="21">
        <f t="shared" si="16"/>
        <v>1160229865.1699994</v>
      </c>
      <c r="J1063" s="10">
        <f>VLOOKUP(D1063,[1]Sheet1!$A$2:$R$4000,1,FALSE)</f>
        <v>32610</v>
      </c>
      <c r="K1063" s="10" t="str">
        <f>VLOOKUP(D1063,[1]Sheet1!$A$2:$R$4000,4,FALSE)</f>
        <v>Libramiento 0206-01-01-0010-8220</v>
      </c>
      <c r="L1063" s="49" t="str">
        <f>VLOOKUP(D1063,[1]Sheet1!$A$2:$S$4000,5,FALSE)</f>
        <v>PAGO A FAVOR DE BANCO AGRICOLA S/ACTO 963 D/F. 7/11/2017 CEDIDO POR LEONILDA ALT. BAEZ DE URBAEZ, SUM. ALIM. ESC. JEE. CORRESP. AL MES ENERO 2018, S/FACT. NCF: 00312, CARTAS COMPROMISO NOS. 06479, 15188 Y 06890, OC. 5614.</v>
      </c>
      <c r="M1063" s="53">
        <f>VLOOKUP(D1063,[1]Sheet1!$A$2:$S$4000,16,FALSE)</f>
        <v>1259168</v>
      </c>
    </row>
    <row r="1064" spans="2:13" s="10" customFormat="1" ht="49.5" x14ac:dyDescent="0.2">
      <c r="B1064" s="31">
        <v>1049</v>
      </c>
      <c r="C1064" s="37">
        <v>43206</v>
      </c>
      <c r="D1064" s="44">
        <v>32609</v>
      </c>
      <c r="E1064" s="11" t="s">
        <v>13</v>
      </c>
      <c r="F1064" s="11">
        <v>0</v>
      </c>
      <c r="G1064" s="11">
        <v>228583.2</v>
      </c>
      <c r="H1064" s="21">
        <f t="shared" si="16"/>
        <v>1160001281.9699993</v>
      </c>
      <c r="J1064" s="10">
        <f>VLOOKUP(D1064,[1]Sheet1!$A$2:$R$4000,1,FALSE)</f>
        <v>32609</v>
      </c>
      <c r="K1064" s="10" t="str">
        <f>VLOOKUP(D1064,[1]Sheet1!$A$2:$R$4000,4,FALSE)</f>
        <v>Libramiento 0206-01-01-0010-8214</v>
      </c>
      <c r="L1064" s="49" t="str">
        <f>VLOOKUP(D1064,[1]Sheet1!$A$2:$S$4000,5,FALSE)</f>
        <v>PAGO A BANCO AGRICOLA, CEDIDO POR MARINA MATOS JIMENEZ, MEDIANTE ACTO DE ALGUACIL NO. 774/17 Y 544/17 D/F 29/09/17 Y 12/10/17. POR SUM. ALIM. ESC. JEE, CORRESP. MES ENERO 2018, SEGUN FACT. NCF 00130. CARTAS COMP. NO. 03159, 15314 OC.6597 Y 6748.</v>
      </c>
      <c r="M1064" s="53">
        <f>VLOOKUP(D1064,[1]Sheet1!$A$2:$S$4000,16,FALSE)</f>
        <v>944148</v>
      </c>
    </row>
    <row r="1065" spans="2:13" s="10" customFormat="1" ht="49.5" x14ac:dyDescent="0.2">
      <c r="B1065" s="31">
        <v>1050</v>
      </c>
      <c r="C1065" s="37">
        <v>43206</v>
      </c>
      <c r="D1065" s="44">
        <v>32609</v>
      </c>
      <c r="E1065" s="11" t="s">
        <v>13</v>
      </c>
      <c r="F1065" s="11">
        <v>0</v>
      </c>
      <c r="G1065" s="11">
        <v>944148</v>
      </c>
      <c r="H1065" s="21">
        <f t="shared" si="16"/>
        <v>1159057133.9699993</v>
      </c>
      <c r="J1065" s="10">
        <f>VLOOKUP(D1065,[1]Sheet1!$A$2:$R$4000,1,FALSE)</f>
        <v>32609</v>
      </c>
      <c r="K1065" s="10" t="str">
        <f>VLOOKUP(D1065,[1]Sheet1!$A$2:$R$4000,4,FALSE)</f>
        <v>Libramiento 0206-01-01-0010-8214</v>
      </c>
      <c r="L1065" s="49" t="str">
        <f>VLOOKUP(D1065,[1]Sheet1!$A$2:$S$4000,5,FALSE)</f>
        <v>PAGO A BANCO AGRICOLA, CEDIDO POR MARINA MATOS JIMENEZ, MEDIANTE ACTO DE ALGUACIL NO. 774/17 Y 544/17 D/F 29/09/17 Y 12/10/17. POR SUM. ALIM. ESC. JEE, CORRESP. MES ENERO 2018, SEGUN FACT. NCF 00130. CARTAS COMP. NO. 03159, 15314 OC.6597 Y 6748.</v>
      </c>
      <c r="M1065" s="53">
        <f>VLOOKUP(D1065,[1]Sheet1!$A$2:$S$4000,16,FALSE)</f>
        <v>944148</v>
      </c>
    </row>
    <row r="1066" spans="2:13" s="10" customFormat="1" ht="33" x14ac:dyDescent="0.2">
      <c r="B1066" s="31">
        <v>1051</v>
      </c>
      <c r="C1066" s="37">
        <v>43206</v>
      </c>
      <c r="D1066" s="44">
        <v>32607</v>
      </c>
      <c r="E1066" s="11" t="s">
        <v>13</v>
      </c>
      <c r="F1066" s="11">
        <v>0</v>
      </c>
      <c r="G1066" s="11">
        <v>199732</v>
      </c>
      <c r="H1066" s="21">
        <f t="shared" si="16"/>
        <v>1158857401.9699993</v>
      </c>
      <c r="J1066" s="10">
        <f>VLOOKUP(D1066,[1]Sheet1!$A$2:$R$4000,1,FALSE)</f>
        <v>32607</v>
      </c>
      <c r="K1066" s="10" t="str">
        <f>VLOOKUP(D1066,[1]Sheet1!$A$2:$R$4000,4,FALSE)</f>
        <v>Libramiento 0206-01-01-0010-8194</v>
      </c>
      <c r="L1066" s="49" t="str">
        <f>VLOOKUP(D1066,[1]Sheet1!$A$2:$S$4000,5,FALSE)</f>
        <v>PAGO SUM. ALIM. ESC. JEE. MES DICIEMBRE 2017, S/FACT. NCF: 00005, CARTAS COMPROMISO NOS. 10558, 07389 Y 07418, OC. 6662.</v>
      </c>
      <c r="M1066" s="53">
        <f>VLOOKUP(D1066,[1]Sheet1!$A$2:$S$4000,16,FALSE)</f>
        <v>156312</v>
      </c>
    </row>
    <row r="1067" spans="2:13" s="10" customFormat="1" ht="33" x14ac:dyDescent="0.2">
      <c r="B1067" s="31">
        <v>1052</v>
      </c>
      <c r="C1067" s="37">
        <v>43206</v>
      </c>
      <c r="D1067" s="44">
        <v>32607</v>
      </c>
      <c r="E1067" s="11" t="s">
        <v>13</v>
      </c>
      <c r="F1067" s="11">
        <v>0</v>
      </c>
      <c r="G1067" s="11">
        <v>824980</v>
      </c>
      <c r="H1067" s="21">
        <f t="shared" si="16"/>
        <v>1158032421.9699993</v>
      </c>
      <c r="J1067" s="10">
        <f>VLOOKUP(D1067,[1]Sheet1!$A$2:$R$4000,1,FALSE)</f>
        <v>32607</v>
      </c>
      <c r="K1067" s="10" t="str">
        <f>VLOOKUP(D1067,[1]Sheet1!$A$2:$R$4000,4,FALSE)</f>
        <v>Libramiento 0206-01-01-0010-8194</v>
      </c>
      <c r="L1067" s="49" t="str">
        <f>VLOOKUP(D1067,[1]Sheet1!$A$2:$S$4000,5,FALSE)</f>
        <v>PAGO SUM. ALIM. ESC. JEE. MES DICIEMBRE 2017, S/FACT. NCF: 00005, CARTAS COMPROMISO NOS. 10558, 07389 Y 07418, OC. 6662.</v>
      </c>
      <c r="M1067" s="53">
        <f>VLOOKUP(D1067,[1]Sheet1!$A$2:$S$4000,16,FALSE)</f>
        <v>156312</v>
      </c>
    </row>
    <row r="1068" spans="2:13" s="10" customFormat="1" ht="33" x14ac:dyDescent="0.2">
      <c r="B1068" s="31">
        <v>1053</v>
      </c>
      <c r="C1068" s="37">
        <v>43206</v>
      </c>
      <c r="D1068" s="44">
        <v>32602</v>
      </c>
      <c r="E1068" s="11" t="s">
        <v>13</v>
      </c>
      <c r="F1068" s="11">
        <v>0</v>
      </c>
      <c r="G1068" s="11">
        <v>190182.39999999999</v>
      </c>
      <c r="H1068" s="21">
        <f t="shared" si="16"/>
        <v>1157842239.5699992</v>
      </c>
      <c r="J1068" s="10">
        <f>VLOOKUP(D1068,[1]Sheet1!$A$2:$R$4000,1,FALSE)</f>
        <v>32602</v>
      </c>
      <c r="K1068" s="10" t="str">
        <f>VLOOKUP(D1068,[1]Sheet1!$A$2:$R$4000,4,FALSE)</f>
        <v>Libramiento 0206-01-01-0010-8102</v>
      </c>
      <c r="L1068" s="49" t="str">
        <f>VLOOKUP(D1068,[1]Sheet1!$A$2:$S$4000,5,FALSE)</f>
        <v>PAGO SUM. ALIM. ESC. JEE. CORRESP. A ENERO/2018, SEGUN FACT. NCF: 00067, CARTAS COMPROMISO 08782, 08839, OC. 5867 Y 7066.</v>
      </c>
      <c r="M1068" s="53">
        <f>VLOOKUP(D1068,[1]Sheet1!$A$2:$S$4000,16,FALSE)</f>
        <v>148838.39999999999</v>
      </c>
    </row>
    <row r="1069" spans="2:13" s="10" customFormat="1" ht="33" x14ac:dyDescent="0.2">
      <c r="B1069" s="31">
        <v>1054</v>
      </c>
      <c r="C1069" s="37">
        <v>43206</v>
      </c>
      <c r="D1069" s="44">
        <v>32602</v>
      </c>
      <c r="E1069" s="11" t="s">
        <v>13</v>
      </c>
      <c r="F1069" s="11">
        <v>0</v>
      </c>
      <c r="G1069" s="11">
        <v>785536</v>
      </c>
      <c r="H1069" s="21">
        <f t="shared" si="16"/>
        <v>1157056703.5699992</v>
      </c>
      <c r="J1069" s="10">
        <f>VLOOKUP(D1069,[1]Sheet1!$A$2:$R$4000,1,FALSE)</f>
        <v>32602</v>
      </c>
      <c r="K1069" s="10" t="str">
        <f>VLOOKUP(D1069,[1]Sheet1!$A$2:$R$4000,4,FALSE)</f>
        <v>Libramiento 0206-01-01-0010-8102</v>
      </c>
      <c r="L1069" s="49" t="str">
        <f>VLOOKUP(D1069,[1]Sheet1!$A$2:$S$4000,5,FALSE)</f>
        <v>PAGO SUM. ALIM. ESC. JEE. CORRESP. A ENERO/2018, SEGUN FACT. NCF: 00067, CARTAS COMPROMISO 08782, 08839, OC. 5867 Y 7066.</v>
      </c>
      <c r="M1069" s="53">
        <f>VLOOKUP(D1069,[1]Sheet1!$A$2:$S$4000,16,FALSE)</f>
        <v>148838.39999999999</v>
      </c>
    </row>
    <row r="1070" spans="2:13" s="10" customFormat="1" ht="33" x14ac:dyDescent="0.2">
      <c r="B1070" s="31">
        <v>1055</v>
      </c>
      <c r="C1070" s="37">
        <v>43206</v>
      </c>
      <c r="D1070" s="44">
        <v>32601</v>
      </c>
      <c r="E1070" s="11" t="s">
        <v>13</v>
      </c>
      <c r="F1070" s="11">
        <v>0</v>
      </c>
      <c r="G1070" s="11">
        <v>14168</v>
      </c>
      <c r="H1070" s="21">
        <f t="shared" si="16"/>
        <v>1157042535.5699992</v>
      </c>
      <c r="J1070" s="10">
        <f>VLOOKUP(D1070,[1]Sheet1!$A$2:$R$4000,1,FALSE)</f>
        <v>32601</v>
      </c>
      <c r="K1070" s="10" t="str">
        <f>VLOOKUP(D1070,[1]Sheet1!$A$2:$R$4000,4,FALSE)</f>
        <v>Libramiento 0206-01-01-0010-8098</v>
      </c>
      <c r="L1070" s="49" t="str">
        <f>VLOOKUP(D1070,[1]Sheet1!$A$2:$S$4000,5,FALSE)</f>
        <v>PAGO SUM. ALIM. ESC. JEE. MES ENERO 2018, S/FACT. NCF: 00013, CARTA COMPROMISO NO. 08947, OC. 6669.</v>
      </c>
      <c r="M1070" s="53">
        <f>VLOOKUP(D1070,[1]Sheet1!$A$2:$S$4000,16,FALSE)</f>
        <v>58520</v>
      </c>
    </row>
    <row r="1071" spans="2:13" s="10" customFormat="1" ht="33" x14ac:dyDescent="0.2">
      <c r="B1071" s="31">
        <v>1056</v>
      </c>
      <c r="C1071" s="37">
        <v>43206</v>
      </c>
      <c r="D1071" s="44">
        <v>32601</v>
      </c>
      <c r="E1071" s="11" t="s">
        <v>13</v>
      </c>
      <c r="F1071" s="11">
        <v>0</v>
      </c>
      <c r="G1071" s="11">
        <v>58520</v>
      </c>
      <c r="H1071" s="21">
        <f t="shared" si="16"/>
        <v>1156984015.5699992</v>
      </c>
      <c r="J1071" s="10">
        <f>VLOOKUP(D1071,[1]Sheet1!$A$2:$R$4000,1,FALSE)</f>
        <v>32601</v>
      </c>
      <c r="K1071" s="10" t="str">
        <f>VLOOKUP(D1071,[1]Sheet1!$A$2:$R$4000,4,FALSE)</f>
        <v>Libramiento 0206-01-01-0010-8098</v>
      </c>
      <c r="L1071" s="49" t="str">
        <f>VLOOKUP(D1071,[1]Sheet1!$A$2:$S$4000,5,FALSE)</f>
        <v>PAGO SUM. ALIM. ESC. JEE. MES ENERO 2018, S/FACT. NCF: 00013, CARTA COMPROMISO NO. 08947, OC. 6669.</v>
      </c>
      <c r="M1071" s="53">
        <f>VLOOKUP(D1071,[1]Sheet1!$A$2:$S$4000,16,FALSE)</f>
        <v>58520</v>
      </c>
    </row>
    <row r="1072" spans="2:13" s="10" customFormat="1" ht="33" x14ac:dyDescent="0.2">
      <c r="B1072" s="31">
        <v>1057</v>
      </c>
      <c r="C1072" s="37">
        <v>43206</v>
      </c>
      <c r="D1072" s="44">
        <v>32600</v>
      </c>
      <c r="E1072" s="11" t="s">
        <v>13</v>
      </c>
      <c r="F1072" s="11">
        <v>0</v>
      </c>
      <c r="G1072" s="11">
        <v>38419.199999999997</v>
      </c>
      <c r="H1072" s="21">
        <f t="shared" si="16"/>
        <v>1156945596.3699992</v>
      </c>
      <c r="J1072" s="10">
        <f>VLOOKUP(D1072,[1]Sheet1!$A$2:$R$4000,1,FALSE)</f>
        <v>32600</v>
      </c>
      <c r="K1072" s="10" t="str">
        <f>VLOOKUP(D1072,[1]Sheet1!$A$2:$R$4000,4,FALSE)</f>
        <v>Libramiento 0206-01-01-0010-8095</v>
      </c>
      <c r="L1072" s="49" t="str">
        <f>VLOOKUP(D1072,[1]Sheet1!$A$2:$S$4000,5,FALSE)</f>
        <v>PAGO POR SUM. DE ALIM. ESC. JEE. CORRESP AL MES DE ENERO 2018, S/FACT. 00005. CARTA COMPROMISO 04159. OC 7189.</v>
      </c>
      <c r="M1072" s="53">
        <f>VLOOKUP(D1072,[1]Sheet1!$A$2:$S$4000,16,FALSE)</f>
        <v>8352</v>
      </c>
    </row>
    <row r="1073" spans="2:13" s="10" customFormat="1" ht="33" x14ac:dyDescent="0.2">
      <c r="B1073" s="31">
        <v>1058</v>
      </c>
      <c r="C1073" s="37">
        <v>43206</v>
      </c>
      <c r="D1073" s="44">
        <v>32600</v>
      </c>
      <c r="E1073" s="11" t="s">
        <v>13</v>
      </c>
      <c r="F1073" s="11">
        <v>0</v>
      </c>
      <c r="G1073" s="11">
        <v>158688</v>
      </c>
      <c r="H1073" s="21">
        <f t="shared" si="16"/>
        <v>1156786908.3699992</v>
      </c>
      <c r="J1073" s="10">
        <f>VLOOKUP(D1073,[1]Sheet1!$A$2:$R$4000,1,FALSE)</f>
        <v>32600</v>
      </c>
      <c r="K1073" s="10" t="str">
        <f>VLOOKUP(D1073,[1]Sheet1!$A$2:$R$4000,4,FALSE)</f>
        <v>Libramiento 0206-01-01-0010-8095</v>
      </c>
      <c r="L1073" s="49" t="str">
        <f>VLOOKUP(D1073,[1]Sheet1!$A$2:$S$4000,5,FALSE)</f>
        <v>PAGO POR SUM. DE ALIM. ESC. JEE. CORRESP AL MES DE ENERO 2018, S/FACT. 00005. CARTA COMPROMISO 04159. OC 7189.</v>
      </c>
      <c r="M1073" s="53">
        <f>VLOOKUP(D1073,[1]Sheet1!$A$2:$S$4000,16,FALSE)</f>
        <v>8352</v>
      </c>
    </row>
    <row r="1074" spans="2:13" s="10" customFormat="1" ht="33" x14ac:dyDescent="0.2">
      <c r="B1074" s="31">
        <v>1059</v>
      </c>
      <c r="C1074" s="37">
        <v>43206</v>
      </c>
      <c r="D1074" s="44">
        <v>32599</v>
      </c>
      <c r="E1074" s="11" t="s">
        <v>13</v>
      </c>
      <c r="F1074" s="11">
        <v>0</v>
      </c>
      <c r="G1074" s="11">
        <v>352994.8</v>
      </c>
      <c r="H1074" s="21">
        <f t="shared" si="16"/>
        <v>1156433913.5699992</v>
      </c>
      <c r="J1074" s="10">
        <f>VLOOKUP(D1074,[1]Sheet1!$A$2:$R$4000,1,FALSE)</f>
        <v>32599</v>
      </c>
      <c r="K1074" s="10" t="str">
        <f>VLOOKUP(D1074,[1]Sheet1!$A$2:$R$4000,4,FALSE)</f>
        <v>Libramiento 0206-01-01-0010-8091</v>
      </c>
      <c r="L1074" s="49" t="str">
        <f>VLOOKUP(D1074,[1]Sheet1!$A$2:$S$4000,5,FALSE)</f>
        <v>PAGO SUM. ALIM. ESC. JEE. MES ENERO 2018, S/FACT. NCF: 00054, CARTAS COMPROMISO NOS. 04165, 08822 Y 14312, OC. 5878.</v>
      </c>
      <c r="M1074" s="53">
        <f>VLOOKUP(D1074,[1]Sheet1!$A$2:$S$4000,16,FALSE)</f>
        <v>1458022</v>
      </c>
    </row>
    <row r="1075" spans="2:13" s="10" customFormat="1" ht="33" x14ac:dyDescent="0.2">
      <c r="B1075" s="31">
        <v>1060</v>
      </c>
      <c r="C1075" s="37">
        <v>43206</v>
      </c>
      <c r="D1075" s="44">
        <v>32599</v>
      </c>
      <c r="E1075" s="11" t="s">
        <v>13</v>
      </c>
      <c r="F1075" s="11">
        <v>0</v>
      </c>
      <c r="G1075" s="11">
        <v>1458022</v>
      </c>
      <c r="H1075" s="21">
        <f t="shared" si="16"/>
        <v>1154975891.5699992</v>
      </c>
      <c r="J1075" s="10">
        <f>VLOOKUP(D1075,[1]Sheet1!$A$2:$R$4000,1,FALSE)</f>
        <v>32599</v>
      </c>
      <c r="K1075" s="10" t="str">
        <f>VLOOKUP(D1075,[1]Sheet1!$A$2:$R$4000,4,FALSE)</f>
        <v>Libramiento 0206-01-01-0010-8091</v>
      </c>
      <c r="L1075" s="49" t="str">
        <f>VLOOKUP(D1075,[1]Sheet1!$A$2:$S$4000,5,FALSE)</f>
        <v>PAGO SUM. ALIM. ESC. JEE. MES ENERO 2018, S/FACT. NCF: 00054, CARTAS COMPROMISO NOS. 04165, 08822 Y 14312, OC. 5878.</v>
      </c>
      <c r="M1075" s="53">
        <f>VLOOKUP(D1075,[1]Sheet1!$A$2:$S$4000,16,FALSE)</f>
        <v>1458022</v>
      </c>
    </row>
    <row r="1076" spans="2:13" s="10" customFormat="1" ht="49.5" x14ac:dyDescent="0.2">
      <c r="B1076" s="31">
        <v>1061</v>
      </c>
      <c r="C1076" s="37">
        <v>43206</v>
      </c>
      <c r="D1076" s="44">
        <v>32596</v>
      </c>
      <c r="E1076" s="11" t="s">
        <v>13</v>
      </c>
      <c r="F1076" s="11">
        <v>0</v>
      </c>
      <c r="G1076" s="11">
        <v>115552</v>
      </c>
      <c r="H1076" s="21">
        <f t="shared" si="16"/>
        <v>1154860339.5699992</v>
      </c>
      <c r="J1076" s="10">
        <f>VLOOKUP(D1076,[1]Sheet1!$A$2:$R$4000,1,FALSE)</f>
        <v>32596</v>
      </c>
      <c r="K1076" s="10" t="str">
        <f>VLOOKUP(D1076,[1]Sheet1!$A$2:$R$4000,4,FALSE)</f>
        <v>Libramiento 0206-01-01-0010-8017</v>
      </c>
      <c r="L1076" s="49" t="str">
        <f>VLOOKUP(D1076,[1]Sheet1!$A$2:$S$4000,5,FALSE)</f>
        <v>PAGO A FAVOR DE BANCO AGRICOLA, CEDIDO POR DORKA ESTHER GARCIA DE CASTRO MEDIANTE ACTO NO.858 D/F 04/12/17, POR SUM. DE ALIM. ESC. JEE. CORRESP. AL MES DE ENERO 2018, NCF: 00093. CARTA COMPROMISO 06746. OC 6027</v>
      </c>
      <c r="M1076" s="53">
        <f>VLOOKUP(D1076,[1]Sheet1!$A$2:$S$4000,16,FALSE)</f>
        <v>25120</v>
      </c>
    </row>
    <row r="1077" spans="2:13" s="10" customFormat="1" ht="49.5" x14ac:dyDescent="0.2">
      <c r="B1077" s="31">
        <v>1062</v>
      </c>
      <c r="C1077" s="37">
        <v>43206</v>
      </c>
      <c r="D1077" s="44">
        <v>32596</v>
      </c>
      <c r="E1077" s="11" t="s">
        <v>13</v>
      </c>
      <c r="F1077" s="11">
        <v>0</v>
      </c>
      <c r="G1077" s="11">
        <v>477280</v>
      </c>
      <c r="H1077" s="21">
        <f t="shared" si="16"/>
        <v>1154383059.5699992</v>
      </c>
      <c r="J1077" s="10">
        <f>VLOOKUP(D1077,[1]Sheet1!$A$2:$R$4000,1,FALSE)</f>
        <v>32596</v>
      </c>
      <c r="K1077" s="10" t="str">
        <f>VLOOKUP(D1077,[1]Sheet1!$A$2:$R$4000,4,FALSE)</f>
        <v>Libramiento 0206-01-01-0010-8017</v>
      </c>
      <c r="L1077" s="49" t="str">
        <f>VLOOKUP(D1077,[1]Sheet1!$A$2:$S$4000,5,FALSE)</f>
        <v>PAGO A FAVOR DE BANCO AGRICOLA, CEDIDO POR DORKA ESTHER GARCIA DE CASTRO MEDIANTE ACTO NO.858 D/F 04/12/17, POR SUM. DE ALIM. ESC. JEE. CORRESP. AL MES DE ENERO 2018, NCF: 00093. CARTA COMPROMISO 06746. OC 6027</v>
      </c>
      <c r="M1077" s="53">
        <f>VLOOKUP(D1077,[1]Sheet1!$A$2:$S$4000,16,FALSE)</f>
        <v>25120</v>
      </c>
    </row>
    <row r="1078" spans="2:13" s="10" customFormat="1" ht="33" x14ac:dyDescent="0.2">
      <c r="B1078" s="31">
        <v>1063</v>
      </c>
      <c r="C1078" s="37">
        <v>43206</v>
      </c>
      <c r="D1078" s="44">
        <v>32623</v>
      </c>
      <c r="E1078" s="11" t="s">
        <v>13</v>
      </c>
      <c r="F1078" s="11">
        <v>0</v>
      </c>
      <c r="G1078" s="11">
        <v>80432</v>
      </c>
      <c r="H1078" s="21">
        <f t="shared" si="16"/>
        <v>1154302627.5699992</v>
      </c>
      <c r="J1078" s="10">
        <f>VLOOKUP(D1078,[1]Sheet1!$A$2:$R$4000,1,FALSE)</f>
        <v>32623</v>
      </c>
      <c r="K1078" s="10" t="str">
        <f>VLOOKUP(D1078,[1]Sheet1!$A$2:$R$4000,4,FALSE)</f>
        <v>Libramiento 0206-01-01-0010-8508</v>
      </c>
      <c r="L1078" s="49" t="str">
        <f>VLOOKUP(D1078,[1]Sheet1!$A$2:$S$4000,5,FALSE)</f>
        <v>PAGO SUM. ALIM. ESC. JEE. CORRESP. AL MES OCTUBRE 2017, SEGUN FACT. NCF.: 01576 CARTA COMPROMISO NO. 00770, 00683, 00704, 00810, OC 5611</v>
      </c>
      <c r="M1078" s="53">
        <f>VLOOKUP(D1078,[1]Sheet1!$A$2:$S$4000,16,FALSE)</f>
        <v>80432</v>
      </c>
    </row>
    <row r="1079" spans="2:13" s="10" customFormat="1" ht="33" x14ac:dyDescent="0.2">
      <c r="B1079" s="31">
        <v>1064</v>
      </c>
      <c r="C1079" s="37">
        <v>43206</v>
      </c>
      <c r="D1079" s="44">
        <v>32623</v>
      </c>
      <c r="E1079" s="11" t="s">
        <v>13</v>
      </c>
      <c r="F1079" s="11">
        <v>0</v>
      </c>
      <c r="G1079" s="11">
        <v>1817763.2</v>
      </c>
      <c r="H1079" s="21">
        <f t="shared" si="16"/>
        <v>1152484864.3699992</v>
      </c>
      <c r="J1079" s="10">
        <f>VLOOKUP(D1079,[1]Sheet1!$A$2:$R$4000,1,FALSE)</f>
        <v>32623</v>
      </c>
      <c r="K1079" s="10" t="str">
        <f>VLOOKUP(D1079,[1]Sheet1!$A$2:$R$4000,4,FALSE)</f>
        <v>Libramiento 0206-01-01-0010-8508</v>
      </c>
      <c r="L1079" s="49" t="str">
        <f>VLOOKUP(D1079,[1]Sheet1!$A$2:$S$4000,5,FALSE)</f>
        <v>PAGO SUM. ALIM. ESC. JEE. CORRESP. AL MES OCTUBRE 2017, SEGUN FACT. NCF.: 01576 CARTA COMPROMISO NO. 00770, 00683, 00704, 00810, OC 5611</v>
      </c>
      <c r="M1079" s="53">
        <f>VLOOKUP(D1079,[1]Sheet1!$A$2:$S$4000,16,FALSE)</f>
        <v>80432</v>
      </c>
    </row>
    <row r="1080" spans="2:13" s="10" customFormat="1" ht="49.5" x14ac:dyDescent="0.2">
      <c r="B1080" s="31">
        <v>1065</v>
      </c>
      <c r="C1080" s="37">
        <v>43206</v>
      </c>
      <c r="D1080" s="44">
        <v>32625</v>
      </c>
      <c r="E1080" s="11" t="s">
        <v>13</v>
      </c>
      <c r="F1080" s="11">
        <v>0</v>
      </c>
      <c r="G1080" s="11">
        <v>125009.60000000001</v>
      </c>
      <c r="H1080" s="21">
        <f t="shared" si="16"/>
        <v>1152359854.7699993</v>
      </c>
      <c r="J1080" s="10">
        <f>VLOOKUP(D1080,[1]Sheet1!$A$2:$R$4000,1,FALSE)</f>
        <v>32625</v>
      </c>
      <c r="K1080" s="10" t="str">
        <f>VLOOKUP(D1080,[1]Sheet1!$A$2:$R$4000,4,FALSE)</f>
        <v>Libramiento 0206-01-01-0010-8531</v>
      </c>
      <c r="L1080" s="49" t="str">
        <f>VLOOKUP(D1080,[1]Sheet1!$A$2:$S$4000,5,FALSE)</f>
        <v>PAGO A FAVOR DE BANCO AGRICOLA, CEDIDO POR MAGDALENA ANAOME PEÑA FERRERAS, ACTO No. 94/18 D/F 05/02/2018. POR SUM. ALIM. ESC. JEE. CORRESP. AL MES DE ENERO 2017, S/FACT. NCF.: 00077, CARTAS COMPROMISO NOS. 00930, 01127, 01130, OC 5856</v>
      </c>
      <c r="M1080" s="53">
        <f>VLOOKUP(D1080,[1]Sheet1!$A$2:$S$4000,16,FALSE)</f>
        <v>97833.600000000006</v>
      </c>
    </row>
    <row r="1081" spans="2:13" s="10" customFormat="1" ht="49.5" x14ac:dyDescent="0.2">
      <c r="B1081" s="31">
        <v>1066</v>
      </c>
      <c r="C1081" s="37">
        <v>43206</v>
      </c>
      <c r="D1081" s="44">
        <v>32625</v>
      </c>
      <c r="E1081" s="11" t="s">
        <v>13</v>
      </c>
      <c r="F1081" s="11">
        <v>0</v>
      </c>
      <c r="G1081" s="11">
        <v>516344</v>
      </c>
      <c r="H1081" s="21">
        <f t="shared" si="16"/>
        <v>1151843510.7699993</v>
      </c>
      <c r="J1081" s="10">
        <f>VLOOKUP(D1081,[1]Sheet1!$A$2:$R$4000,1,FALSE)</f>
        <v>32625</v>
      </c>
      <c r="K1081" s="10" t="str">
        <f>VLOOKUP(D1081,[1]Sheet1!$A$2:$R$4000,4,FALSE)</f>
        <v>Libramiento 0206-01-01-0010-8531</v>
      </c>
      <c r="L1081" s="49" t="str">
        <f>VLOOKUP(D1081,[1]Sheet1!$A$2:$S$4000,5,FALSE)</f>
        <v>PAGO A FAVOR DE BANCO AGRICOLA, CEDIDO POR MAGDALENA ANAOME PEÑA FERRERAS, ACTO No. 94/18 D/F 05/02/2018. POR SUM. ALIM. ESC. JEE. CORRESP. AL MES DE ENERO 2017, S/FACT. NCF.: 00077, CARTAS COMPROMISO NOS. 00930, 01127, 01130, OC 5856</v>
      </c>
      <c r="M1081" s="53">
        <f>VLOOKUP(D1081,[1]Sheet1!$A$2:$S$4000,16,FALSE)</f>
        <v>97833.600000000006</v>
      </c>
    </row>
    <row r="1082" spans="2:13" s="10" customFormat="1" ht="49.5" x14ac:dyDescent="0.2">
      <c r="B1082" s="31">
        <v>1067</v>
      </c>
      <c r="C1082" s="37">
        <v>43206</v>
      </c>
      <c r="D1082" s="44">
        <v>32800</v>
      </c>
      <c r="E1082" s="11" t="s">
        <v>13</v>
      </c>
      <c r="F1082" s="11">
        <v>0</v>
      </c>
      <c r="G1082" s="11">
        <v>241095.2</v>
      </c>
      <c r="H1082" s="21">
        <f t="shared" si="16"/>
        <v>1151602415.5699992</v>
      </c>
      <c r="J1082" s="10">
        <f>VLOOKUP(D1082,[1]Sheet1!$A$2:$R$4000,1,FALSE)</f>
        <v>32800</v>
      </c>
      <c r="K1082" s="10" t="str">
        <f>VLOOKUP(D1082,[1]Sheet1!$A$2:$R$4000,4,FALSE)</f>
        <v>Libramiento 0206-01-01-0010-7359</v>
      </c>
      <c r="L1082" s="49" t="str">
        <f>VLOOKUP(D1082,[1]Sheet1!$A$2:$S$4000,5,FALSE)</f>
        <v>PAGO AL BANCO AGRICOLA, CEDIDO POR NORYS ALT. FLETE NUÑEZ, ACTO No. 781 D/F 04/10/2017. SUM. ALIM. ESC. JEE. ENERO 2018, S/FACT. NCF.: 00078, CARTAS COMP. NO. 1526, 1530, 1562, 1525, 1532, 1541, 1540, 1453, 6829, 1543, 6831, 1527, 1523, 1557, 1524, OC.5790</v>
      </c>
      <c r="M1082" s="53">
        <f>VLOOKUP(D1082,[1]Sheet1!$A$2:$S$4000,16,FALSE)</f>
        <v>188683.2</v>
      </c>
    </row>
    <row r="1083" spans="2:13" s="10" customFormat="1" ht="49.5" x14ac:dyDescent="0.2">
      <c r="B1083" s="31">
        <v>1068</v>
      </c>
      <c r="C1083" s="37">
        <v>43206</v>
      </c>
      <c r="D1083" s="44">
        <v>32800</v>
      </c>
      <c r="E1083" s="11" t="s">
        <v>13</v>
      </c>
      <c r="F1083" s="11">
        <v>0</v>
      </c>
      <c r="G1083" s="11">
        <v>995828</v>
      </c>
      <c r="H1083" s="21">
        <f t="shared" si="16"/>
        <v>1150606587.5699992</v>
      </c>
      <c r="J1083" s="10">
        <f>VLOOKUP(D1083,[1]Sheet1!$A$2:$R$4000,1,FALSE)</f>
        <v>32800</v>
      </c>
      <c r="K1083" s="10" t="str">
        <f>VLOOKUP(D1083,[1]Sheet1!$A$2:$R$4000,4,FALSE)</f>
        <v>Libramiento 0206-01-01-0010-7359</v>
      </c>
      <c r="L1083" s="49" t="str">
        <f>VLOOKUP(D1083,[1]Sheet1!$A$2:$S$4000,5,FALSE)</f>
        <v>PAGO AL BANCO AGRICOLA, CEDIDO POR NORYS ALT. FLETE NUÑEZ, ACTO No. 781 D/F 04/10/2017. SUM. ALIM. ESC. JEE. ENERO 2018, S/FACT. NCF.: 00078, CARTAS COMP. NO. 1526, 1530, 1562, 1525, 1532, 1541, 1540, 1453, 6829, 1543, 6831, 1527, 1523, 1557, 1524, OC.5790</v>
      </c>
      <c r="M1083" s="53">
        <f>VLOOKUP(D1083,[1]Sheet1!$A$2:$S$4000,16,FALSE)</f>
        <v>188683.2</v>
      </c>
    </row>
    <row r="1084" spans="2:13" s="10" customFormat="1" ht="49.5" x14ac:dyDescent="0.2">
      <c r="B1084" s="31">
        <v>1069</v>
      </c>
      <c r="C1084" s="37">
        <v>43206</v>
      </c>
      <c r="D1084" s="44">
        <v>32805</v>
      </c>
      <c r="E1084" s="11" t="s">
        <v>13</v>
      </c>
      <c r="F1084" s="11">
        <v>0</v>
      </c>
      <c r="G1084" s="11">
        <v>170788.8</v>
      </c>
      <c r="H1084" s="21">
        <f t="shared" si="16"/>
        <v>1150435798.7699993</v>
      </c>
      <c r="J1084" s="10">
        <f>VLOOKUP(D1084,[1]Sheet1!$A$2:$R$4000,1,FALSE)</f>
        <v>32805</v>
      </c>
      <c r="K1084" s="10" t="str">
        <f>VLOOKUP(D1084,[1]Sheet1!$A$2:$R$4000,4,FALSE)</f>
        <v>Libramiento 0206-01-01-0010-7392</v>
      </c>
      <c r="L1084" s="49" t="str">
        <f>VLOOKUP(D1084,[1]Sheet1!$A$2:$S$4000,5,FALSE)</f>
        <v>PAGO A FAVOR DE COOPROHARINA, CEDIDO POR BARTOLO ALFREDO PAULINO MERCADO, MEDIANTE ACTO DE ALGUACIL NO. 1901/17 D/F 21/11/2017. POR SUM. ALIM. ESC. JEE, CORRESP. AL MES DE DICIEMBRE 2017, SEGUN FACT. NCF.: 00326, CARTAS COMPROMISO NO. 12469, 11561, OC 5893</v>
      </c>
      <c r="M1084" s="53">
        <f>VLOOKUP(D1084,[1]Sheet1!$A$2:$S$4000,16,FALSE)</f>
        <v>705432</v>
      </c>
    </row>
    <row r="1085" spans="2:13" s="10" customFormat="1" ht="49.5" x14ac:dyDescent="0.2">
      <c r="B1085" s="31">
        <v>1070</v>
      </c>
      <c r="C1085" s="37">
        <v>43206</v>
      </c>
      <c r="D1085" s="44">
        <v>32805</v>
      </c>
      <c r="E1085" s="11" t="s">
        <v>13</v>
      </c>
      <c r="F1085" s="11">
        <v>0</v>
      </c>
      <c r="G1085" s="11">
        <v>705432</v>
      </c>
      <c r="H1085" s="21">
        <f t="shared" si="16"/>
        <v>1149730366.7699993</v>
      </c>
      <c r="J1085" s="10">
        <f>VLOOKUP(D1085,[1]Sheet1!$A$2:$R$4000,1,FALSE)</f>
        <v>32805</v>
      </c>
      <c r="K1085" s="10" t="str">
        <f>VLOOKUP(D1085,[1]Sheet1!$A$2:$R$4000,4,FALSE)</f>
        <v>Libramiento 0206-01-01-0010-7392</v>
      </c>
      <c r="L1085" s="49" t="str">
        <f>VLOOKUP(D1085,[1]Sheet1!$A$2:$S$4000,5,FALSE)</f>
        <v>PAGO A FAVOR DE COOPROHARINA, CEDIDO POR BARTOLO ALFREDO PAULINO MERCADO, MEDIANTE ACTO DE ALGUACIL NO. 1901/17 D/F 21/11/2017. POR SUM. ALIM. ESC. JEE, CORRESP. AL MES DE DICIEMBRE 2017, SEGUN FACT. NCF.: 00326, CARTAS COMPROMISO NO. 12469, 11561, OC 5893</v>
      </c>
      <c r="M1085" s="53">
        <f>VLOOKUP(D1085,[1]Sheet1!$A$2:$S$4000,16,FALSE)</f>
        <v>705432</v>
      </c>
    </row>
    <row r="1086" spans="2:13" s="10" customFormat="1" ht="49.5" x14ac:dyDescent="0.2">
      <c r="B1086" s="31">
        <v>1071</v>
      </c>
      <c r="C1086" s="37">
        <v>43206</v>
      </c>
      <c r="D1086" s="44">
        <v>32806</v>
      </c>
      <c r="E1086" s="11" t="s">
        <v>13</v>
      </c>
      <c r="F1086" s="11">
        <v>0</v>
      </c>
      <c r="G1086" s="11">
        <v>42422</v>
      </c>
      <c r="H1086" s="21">
        <f t="shared" si="16"/>
        <v>1149687944.7699993</v>
      </c>
      <c r="J1086" s="10">
        <f>VLOOKUP(D1086,[1]Sheet1!$A$2:$R$4000,1,FALSE)</f>
        <v>32806</v>
      </c>
      <c r="K1086" s="10" t="str">
        <f>VLOOKUP(D1086,[1]Sheet1!$A$2:$R$4000,4,FALSE)</f>
        <v>Libramiento 0206-01-01-0010-7394</v>
      </c>
      <c r="L1086" s="49" t="str">
        <f>VLOOKUP(D1086,[1]Sheet1!$A$2:$S$4000,5,FALSE)</f>
        <v>PAGO A FAVOR DEL BANCO AGRICOLA, CEDIDO POR CANARI COCINAS COMERCIALES SRL, MEDIANTE ACTO 433, D/F. 19/09/2017, POR SUM. ALIM. ESC. JEE. CORRESP. AL MES DE ENERO 2018, SEGUN FACTS. NCF: 00066, CARTAS COMPROMISO 14396, 04104, 14405, OC. 7040 Y 6648.</v>
      </c>
      <c r="M1086" s="53">
        <f>VLOOKUP(D1086,[1]Sheet1!$A$2:$S$4000,16,FALSE)</f>
        <v>958737.2</v>
      </c>
    </row>
    <row r="1087" spans="2:13" s="10" customFormat="1" ht="49.5" x14ac:dyDescent="0.2">
      <c r="B1087" s="31">
        <v>1072</v>
      </c>
      <c r="C1087" s="37">
        <v>43206</v>
      </c>
      <c r="D1087" s="44">
        <v>32806</v>
      </c>
      <c r="E1087" s="11" t="s">
        <v>13</v>
      </c>
      <c r="F1087" s="11">
        <v>0</v>
      </c>
      <c r="G1087" s="11">
        <v>958737.2</v>
      </c>
      <c r="H1087" s="21">
        <f t="shared" si="16"/>
        <v>1148729207.5699992</v>
      </c>
      <c r="J1087" s="10">
        <f>VLOOKUP(D1087,[1]Sheet1!$A$2:$R$4000,1,FALSE)</f>
        <v>32806</v>
      </c>
      <c r="K1087" s="10" t="str">
        <f>VLOOKUP(D1087,[1]Sheet1!$A$2:$R$4000,4,FALSE)</f>
        <v>Libramiento 0206-01-01-0010-7394</v>
      </c>
      <c r="L1087" s="49" t="str">
        <f>VLOOKUP(D1087,[1]Sheet1!$A$2:$S$4000,5,FALSE)</f>
        <v>PAGO A FAVOR DEL BANCO AGRICOLA, CEDIDO POR CANARI COCINAS COMERCIALES SRL, MEDIANTE ACTO 433, D/F. 19/09/2017, POR SUM. ALIM. ESC. JEE. CORRESP. AL MES DE ENERO 2018, SEGUN FACTS. NCF: 00066, CARTAS COMPROMISO 14396, 04104, 14405, OC. 7040 Y 6648.</v>
      </c>
      <c r="M1087" s="53">
        <f>VLOOKUP(D1087,[1]Sheet1!$A$2:$S$4000,16,FALSE)</f>
        <v>958737.2</v>
      </c>
    </row>
    <row r="1088" spans="2:13" s="10" customFormat="1" ht="49.5" x14ac:dyDescent="0.2">
      <c r="B1088" s="31">
        <v>1073</v>
      </c>
      <c r="C1088" s="37">
        <v>43206</v>
      </c>
      <c r="D1088" s="44">
        <v>32804</v>
      </c>
      <c r="E1088" s="11" t="s">
        <v>13</v>
      </c>
      <c r="F1088" s="11">
        <v>0</v>
      </c>
      <c r="G1088" s="11">
        <v>58470</v>
      </c>
      <c r="H1088" s="21">
        <f t="shared" si="16"/>
        <v>1148670737.5699992</v>
      </c>
      <c r="J1088" s="10">
        <f>VLOOKUP(D1088,[1]Sheet1!$A$2:$R$4000,1,FALSE)</f>
        <v>32804</v>
      </c>
      <c r="K1088" s="10" t="str">
        <f>VLOOKUP(D1088,[1]Sheet1!$A$2:$R$4000,4,FALSE)</f>
        <v>Libramiento 0206-01-01-0010-7387</v>
      </c>
      <c r="L1088" s="49" t="str">
        <f>VLOOKUP(D1088,[1]Sheet1!$A$2:$S$4000,5,FALSE)</f>
        <v>PAGO A BANCO AGRICOLA, CEDIDO POR GLOSA SRL, S/ACTO NO.20 D/F 03/01/18, POR SUM. DE ALIM. ESC. JEE. CORRESP. A LOS MESES DE NOV. Y DIC./17, S/FACTS. 00018 Y 00019. CARTAS COMPR. 04630, 04547, 04519, 04704, 09184, 04520, 04521, 04498 Y 04500. OC 6279 Y 7089.</v>
      </c>
      <c r="M1088" s="53">
        <f>VLOOKUP(D1088,[1]Sheet1!$A$2:$S$4000,16,FALSE)</f>
        <v>1321422</v>
      </c>
    </row>
    <row r="1089" spans="2:13" s="10" customFormat="1" ht="49.5" x14ac:dyDescent="0.2">
      <c r="B1089" s="31">
        <v>1074</v>
      </c>
      <c r="C1089" s="37">
        <v>43206</v>
      </c>
      <c r="D1089" s="44">
        <v>32804</v>
      </c>
      <c r="E1089" s="11" t="s">
        <v>13</v>
      </c>
      <c r="F1089" s="11">
        <v>0</v>
      </c>
      <c r="G1089" s="11">
        <v>1321422</v>
      </c>
      <c r="H1089" s="21">
        <f t="shared" si="16"/>
        <v>1147349315.5699992</v>
      </c>
      <c r="J1089" s="10">
        <f>VLOOKUP(D1089,[1]Sheet1!$A$2:$R$4000,1,FALSE)</f>
        <v>32804</v>
      </c>
      <c r="K1089" s="10" t="str">
        <f>VLOOKUP(D1089,[1]Sheet1!$A$2:$R$4000,4,FALSE)</f>
        <v>Libramiento 0206-01-01-0010-7387</v>
      </c>
      <c r="L1089" s="49" t="str">
        <f>VLOOKUP(D1089,[1]Sheet1!$A$2:$S$4000,5,FALSE)</f>
        <v>PAGO A BANCO AGRICOLA, CEDIDO POR GLOSA SRL, S/ACTO NO.20 D/F 03/01/18, POR SUM. DE ALIM. ESC. JEE. CORRESP. A LOS MESES DE NOV. Y DIC./17, S/FACTS. 00018 Y 00019. CARTAS COMPR. 04630, 04547, 04519, 04704, 09184, 04520, 04521, 04498 Y 04500. OC 6279 Y 7089.</v>
      </c>
      <c r="M1089" s="53">
        <f>VLOOKUP(D1089,[1]Sheet1!$A$2:$S$4000,16,FALSE)</f>
        <v>1321422</v>
      </c>
    </row>
    <row r="1090" spans="2:13" s="10" customFormat="1" ht="33" x14ac:dyDescent="0.2">
      <c r="B1090" s="31">
        <v>1075</v>
      </c>
      <c r="C1090" s="37">
        <v>43206</v>
      </c>
      <c r="D1090" s="44">
        <v>32817</v>
      </c>
      <c r="E1090" s="11" t="s">
        <v>13</v>
      </c>
      <c r="F1090" s="11">
        <v>0</v>
      </c>
      <c r="G1090" s="11">
        <v>94012</v>
      </c>
      <c r="H1090" s="21">
        <f t="shared" si="16"/>
        <v>1147255303.5699992</v>
      </c>
      <c r="J1090" s="10">
        <f>VLOOKUP(D1090,[1]Sheet1!$A$2:$R$4000,1,FALSE)</f>
        <v>32817</v>
      </c>
      <c r="K1090" s="10" t="str">
        <f>VLOOKUP(D1090,[1]Sheet1!$A$2:$R$4000,4,FALSE)</f>
        <v>Libramiento 0206-01-01-0010-7498</v>
      </c>
      <c r="L1090" s="49" t="str">
        <f>VLOOKUP(D1090,[1]Sheet1!$A$2:$S$4000,5,FALSE)</f>
        <v>PAGO POR SUM. ALIM. ESC. JEE CORRESP.A DIC./2017 Y ENERO/2018 S/FTS NCF. 00026,Y 00027 CARTA COMP. 04748,09204. OC.5781</v>
      </c>
      <c r="M1090" s="53">
        <f>VLOOKUP(D1090,[1]Sheet1!$A$2:$S$4000,16,FALSE)</f>
        <v>94012</v>
      </c>
    </row>
    <row r="1091" spans="2:13" s="10" customFormat="1" ht="33" x14ac:dyDescent="0.2">
      <c r="B1091" s="31">
        <v>1076</v>
      </c>
      <c r="C1091" s="37">
        <v>43206</v>
      </c>
      <c r="D1091" s="44">
        <v>32817</v>
      </c>
      <c r="E1091" s="11" t="s">
        <v>13</v>
      </c>
      <c r="F1091" s="11">
        <v>0</v>
      </c>
      <c r="G1091" s="11">
        <v>2124671.2000000002</v>
      </c>
      <c r="H1091" s="21">
        <f t="shared" si="16"/>
        <v>1145130632.3699992</v>
      </c>
      <c r="J1091" s="10">
        <f>VLOOKUP(D1091,[1]Sheet1!$A$2:$R$4000,1,FALSE)</f>
        <v>32817</v>
      </c>
      <c r="K1091" s="10" t="str">
        <f>VLOOKUP(D1091,[1]Sheet1!$A$2:$R$4000,4,FALSE)</f>
        <v>Libramiento 0206-01-01-0010-7498</v>
      </c>
      <c r="L1091" s="49" t="str">
        <f>VLOOKUP(D1091,[1]Sheet1!$A$2:$S$4000,5,FALSE)</f>
        <v>PAGO POR SUM. ALIM. ESC. JEE CORRESP.A DIC./2017 Y ENERO/2018 S/FTS NCF. 00026,Y 00027 CARTA COMP. 04748,09204. OC.5781</v>
      </c>
      <c r="M1091" s="53">
        <f>VLOOKUP(D1091,[1]Sheet1!$A$2:$S$4000,16,FALSE)</f>
        <v>94012</v>
      </c>
    </row>
    <row r="1092" spans="2:13" s="10" customFormat="1" ht="49.5" x14ac:dyDescent="0.2">
      <c r="B1092" s="31">
        <v>1077</v>
      </c>
      <c r="C1092" s="37">
        <v>43206</v>
      </c>
      <c r="D1092" s="44">
        <v>32848</v>
      </c>
      <c r="E1092" s="11" t="s">
        <v>13</v>
      </c>
      <c r="F1092" s="11">
        <v>0</v>
      </c>
      <c r="G1092" s="11">
        <v>112295.2</v>
      </c>
      <c r="H1092" s="21">
        <f t="shared" si="16"/>
        <v>1145018337.1699991</v>
      </c>
      <c r="J1092" s="10">
        <f>VLOOKUP(D1092,[1]Sheet1!$A$2:$R$4000,1,FALSE)</f>
        <v>32848</v>
      </c>
      <c r="K1092" s="10" t="str">
        <f>VLOOKUP(D1092,[1]Sheet1!$A$2:$R$4000,4,FALSE)</f>
        <v>Libramiento 0206-01-01-0010-7751</v>
      </c>
      <c r="L1092" s="49" t="str">
        <f>VLOOKUP(D1092,[1]Sheet1!$A$2:$S$4000,5,FALSE)</f>
        <v>PAGO A FAVOR DE COOPROHARINA S/ACTO 13 D/F. 02/01/2018 CEDIDO POR JOHNNELY FRANCINA SILVERIO CABRERA, SUM. ALIM. ESC. JEE. MES ENERO 2018, S/FACT. NCF: 00010 CARTAS COMPROMISO NOS. 03908 Y 03988, OC. 6619.</v>
      </c>
      <c r="M1092" s="53">
        <f>VLOOKUP(D1092,[1]Sheet1!$A$2:$S$4000,16,FALSE)</f>
        <v>87883.199999999997</v>
      </c>
    </row>
    <row r="1093" spans="2:13" s="10" customFormat="1" ht="49.5" x14ac:dyDescent="0.2">
      <c r="B1093" s="31">
        <v>1078</v>
      </c>
      <c r="C1093" s="37">
        <v>43206</v>
      </c>
      <c r="D1093" s="44">
        <v>32848</v>
      </c>
      <c r="E1093" s="11" t="s">
        <v>13</v>
      </c>
      <c r="F1093" s="11">
        <v>0</v>
      </c>
      <c r="G1093" s="11">
        <v>463828</v>
      </c>
      <c r="H1093" s="21">
        <f t="shared" si="16"/>
        <v>1144554509.1699991</v>
      </c>
      <c r="J1093" s="10">
        <f>VLOOKUP(D1093,[1]Sheet1!$A$2:$R$4000,1,FALSE)</f>
        <v>32848</v>
      </c>
      <c r="K1093" s="10" t="str">
        <f>VLOOKUP(D1093,[1]Sheet1!$A$2:$R$4000,4,FALSE)</f>
        <v>Libramiento 0206-01-01-0010-7751</v>
      </c>
      <c r="L1093" s="49" t="str">
        <f>VLOOKUP(D1093,[1]Sheet1!$A$2:$S$4000,5,FALSE)</f>
        <v>PAGO A FAVOR DE COOPROHARINA S/ACTO 13 D/F. 02/01/2018 CEDIDO POR JOHNNELY FRANCINA SILVERIO CABRERA, SUM. ALIM. ESC. JEE. MES ENERO 2018, S/FACT. NCF: 00010 CARTAS COMPROMISO NOS. 03908 Y 03988, OC. 6619.</v>
      </c>
      <c r="M1093" s="53">
        <f>VLOOKUP(D1093,[1]Sheet1!$A$2:$S$4000,16,FALSE)</f>
        <v>87883.199999999997</v>
      </c>
    </row>
    <row r="1094" spans="2:13" s="10" customFormat="1" ht="49.5" x14ac:dyDescent="0.2">
      <c r="B1094" s="31">
        <v>1079</v>
      </c>
      <c r="C1094" s="37">
        <v>43206</v>
      </c>
      <c r="D1094" s="44">
        <v>32849</v>
      </c>
      <c r="E1094" s="11" t="s">
        <v>13</v>
      </c>
      <c r="F1094" s="11">
        <v>0</v>
      </c>
      <c r="G1094" s="11">
        <v>106812</v>
      </c>
      <c r="H1094" s="21">
        <f t="shared" si="16"/>
        <v>1144447697.1699991</v>
      </c>
      <c r="J1094" s="10">
        <f>VLOOKUP(D1094,[1]Sheet1!$A$2:$R$4000,1,FALSE)</f>
        <v>32849</v>
      </c>
      <c r="K1094" s="10" t="str">
        <f>VLOOKUP(D1094,[1]Sheet1!$A$2:$R$4000,4,FALSE)</f>
        <v>Libramiento 0206-01-01-0010-7752</v>
      </c>
      <c r="L1094" s="49" t="str">
        <f>VLOOKUP(D1094,[1]Sheet1!$A$2:$S$4000,5,FALSE)</f>
        <v>PAGO A BANCO AGRICOLA CEDIDO POR EURYS RAFAEL ALMANZAR MARTE ACTO NO.807 D/F 06/10/17, CARTA COMP. 02822,02803,02804, 14303 Y AL SUPLIDOR CARTA COMP. 15639 POR SUM. DE ALIM. ESC. JEE. MES DE ENERO 2018, S/FACT. 00157,OC 6720/6755.</v>
      </c>
      <c r="M1094" s="53">
        <f>VLOOKUP(D1094,[1]Sheet1!$A$2:$S$4000,16,FALSE)</f>
        <v>83592</v>
      </c>
    </row>
    <row r="1095" spans="2:13" s="10" customFormat="1" ht="49.5" x14ac:dyDescent="0.2">
      <c r="B1095" s="31">
        <v>1080</v>
      </c>
      <c r="C1095" s="37">
        <v>43206</v>
      </c>
      <c r="D1095" s="44">
        <v>32849</v>
      </c>
      <c r="E1095" s="11" t="s">
        <v>13</v>
      </c>
      <c r="F1095" s="11">
        <v>0</v>
      </c>
      <c r="G1095" s="11">
        <v>441180</v>
      </c>
      <c r="H1095" s="21">
        <f t="shared" si="16"/>
        <v>1144006517.1699991</v>
      </c>
      <c r="J1095" s="10">
        <f>VLOOKUP(D1095,[1]Sheet1!$A$2:$R$4000,1,FALSE)</f>
        <v>32849</v>
      </c>
      <c r="K1095" s="10" t="str">
        <f>VLOOKUP(D1095,[1]Sheet1!$A$2:$R$4000,4,FALSE)</f>
        <v>Libramiento 0206-01-01-0010-7752</v>
      </c>
      <c r="L1095" s="49" t="str">
        <f>VLOOKUP(D1095,[1]Sheet1!$A$2:$S$4000,5,FALSE)</f>
        <v>PAGO A BANCO AGRICOLA CEDIDO POR EURYS RAFAEL ALMANZAR MARTE ACTO NO.807 D/F 06/10/17, CARTA COMP. 02822,02803,02804, 14303 Y AL SUPLIDOR CARTA COMP. 15639 POR SUM. DE ALIM. ESC. JEE. MES DE ENERO 2018, S/FACT. 00157,OC 6720/6755.</v>
      </c>
      <c r="M1095" s="53">
        <f>VLOOKUP(D1095,[1]Sheet1!$A$2:$S$4000,16,FALSE)</f>
        <v>83592</v>
      </c>
    </row>
    <row r="1096" spans="2:13" s="10" customFormat="1" ht="33" x14ac:dyDescent="0.2">
      <c r="B1096" s="31">
        <v>1081</v>
      </c>
      <c r="C1096" s="37">
        <v>43206</v>
      </c>
      <c r="D1096" s="44">
        <v>32851</v>
      </c>
      <c r="E1096" s="11" t="s">
        <v>13</v>
      </c>
      <c r="F1096" s="11">
        <v>0</v>
      </c>
      <c r="G1096" s="11">
        <v>328119.15000000002</v>
      </c>
      <c r="H1096" s="21">
        <f t="shared" si="16"/>
        <v>1143678398.019999</v>
      </c>
      <c r="J1096" s="10">
        <f>VLOOKUP(D1096,[1]Sheet1!$A$2:$R$4000,1,FALSE)</f>
        <v>32851</v>
      </c>
      <c r="K1096" s="10" t="str">
        <f>VLOOKUP(D1096,[1]Sheet1!$A$2:$R$4000,4,FALSE)</f>
        <v>Libramiento 0206-01-01-0010-7825</v>
      </c>
      <c r="L1096" s="49" t="str">
        <f>VLOOKUP(D1096,[1]Sheet1!$A$2:$S$4000,5,FALSE)</f>
        <v>PAGO POR SUM. ALIM. ESC. FRONTERIZO CORRESP. A LOS MESES DE AGOSTO, SEPT., OCT. NOV. Y DIC./2017, SEGUN FACTS. NCF: 00039, 00040, 00041, 00042 Y 00043, CONT. 214/2017, OC. 5882.</v>
      </c>
      <c r="M1096" s="53">
        <f>VLOOKUP(D1096,[1]Sheet1!$A$2:$S$4000,16,FALSE)</f>
        <v>6793519.71</v>
      </c>
    </row>
    <row r="1097" spans="2:13" s="10" customFormat="1" ht="33" x14ac:dyDescent="0.2">
      <c r="B1097" s="31">
        <v>1082</v>
      </c>
      <c r="C1097" s="37">
        <v>43206</v>
      </c>
      <c r="D1097" s="44">
        <v>32851</v>
      </c>
      <c r="E1097" s="11" t="s">
        <v>13</v>
      </c>
      <c r="F1097" s="11">
        <v>0</v>
      </c>
      <c r="G1097" s="11">
        <v>6793519.71</v>
      </c>
      <c r="H1097" s="21">
        <f t="shared" si="16"/>
        <v>1136884878.309999</v>
      </c>
      <c r="J1097" s="10">
        <f>VLOOKUP(D1097,[1]Sheet1!$A$2:$R$4000,1,FALSE)</f>
        <v>32851</v>
      </c>
      <c r="K1097" s="10" t="str">
        <f>VLOOKUP(D1097,[1]Sheet1!$A$2:$R$4000,4,FALSE)</f>
        <v>Libramiento 0206-01-01-0010-7825</v>
      </c>
      <c r="L1097" s="49" t="str">
        <f>VLOOKUP(D1097,[1]Sheet1!$A$2:$S$4000,5,FALSE)</f>
        <v>PAGO POR SUM. ALIM. ESC. FRONTERIZO CORRESP. A LOS MESES DE AGOSTO, SEPT., OCT. NOV. Y DIC./2017, SEGUN FACTS. NCF: 00039, 00040, 00041, 00042 Y 00043, CONT. 214/2017, OC. 5882.</v>
      </c>
      <c r="M1097" s="53">
        <f>VLOOKUP(D1097,[1]Sheet1!$A$2:$S$4000,16,FALSE)</f>
        <v>6793519.71</v>
      </c>
    </row>
    <row r="1098" spans="2:13" s="10" customFormat="1" ht="33" x14ac:dyDescent="0.2">
      <c r="B1098" s="31">
        <v>1083</v>
      </c>
      <c r="C1098" s="37">
        <v>43206</v>
      </c>
      <c r="D1098" s="44">
        <v>32852</v>
      </c>
      <c r="E1098" s="11" t="s">
        <v>13</v>
      </c>
      <c r="F1098" s="11">
        <v>0</v>
      </c>
      <c r="G1098" s="11">
        <v>274896</v>
      </c>
      <c r="H1098" s="21">
        <f t="shared" si="16"/>
        <v>1136609982.309999</v>
      </c>
      <c r="J1098" s="10">
        <f>VLOOKUP(D1098,[1]Sheet1!$A$2:$R$4000,1,FALSE)</f>
        <v>32852</v>
      </c>
      <c r="K1098" s="10" t="str">
        <f>VLOOKUP(D1098,[1]Sheet1!$A$2:$R$4000,4,FALSE)</f>
        <v>Libramiento 0206-01-01-0010-7828</v>
      </c>
      <c r="L1098" s="49" t="str">
        <f>VLOOKUP(D1098,[1]Sheet1!$A$2:$S$4000,5,FALSE)</f>
        <v>PAGO SUM. ALIM. ESC. JEE. MES ENERO 2018, S/FACT. NCF: 00071, CARTAS COMPROMISO NOS. 03862 Y 15446, OC. 6808.</v>
      </c>
      <c r="M1098" s="53">
        <f>VLOOKUP(D1098,[1]Sheet1!$A$2:$S$4000,16,FALSE)</f>
        <v>1135440</v>
      </c>
    </row>
    <row r="1099" spans="2:13" s="10" customFormat="1" ht="33" x14ac:dyDescent="0.2">
      <c r="B1099" s="31">
        <v>1084</v>
      </c>
      <c r="C1099" s="37">
        <v>43206</v>
      </c>
      <c r="D1099" s="44">
        <v>32852</v>
      </c>
      <c r="E1099" s="11" t="s">
        <v>13</v>
      </c>
      <c r="F1099" s="11">
        <v>0</v>
      </c>
      <c r="G1099" s="11">
        <v>1135440</v>
      </c>
      <c r="H1099" s="21">
        <f t="shared" si="16"/>
        <v>1135474542.309999</v>
      </c>
      <c r="J1099" s="10">
        <f>VLOOKUP(D1099,[1]Sheet1!$A$2:$R$4000,1,FALSE)</f>
        <v>32852</v>
      </c>
      <c r="K1099" s="10" t="str">
        <f>VLOOKUP(D1099,[1]Sheet1!$A$2:$R$4000,4,FALSE)</f>
        <v>Libramiento 0206-01-01-0010-7828</v>
      </c>
      <c r="L1099" s="49" t="str">
        <f>VLOOKUP(D1099,[1]Sheet1!$A$2:$S$4000,5,FALSE)</f>
        <v>PAGO SUM. ALIM. ESC. JEE. MES ENERO 2018, S/FACT. NCF: 00071, CARTAS COMPROMISO NOS. 03862 Y 15446, OC. 6808.</v>
      </c>
      <c r="M1099" s="53">
        <f>VLOOKUP(D1099,[1]Sheet1!$A$2:$S$4000,16,FALSE)</f>
        <v>1135440</v>
      </c>
    </row>
    <row r="1100" spans="2:13" s="10" customFormat="1" ht="49.5" x14ac:dyDescent="0.2">
      <c r="B1100" s="31">
        <v>1085</v>
      </c>
      <c r="C1100" s="37">
        <v>43206</v>
      </c>
      <c r="D1100" s="44">
        <v>32853</v>
      </c>
      <c r="E1100" s="11" t="s">
        <v>13</v>
      </c>
      <c r="F1100" s="11">
        <v>0</v>
      </c>
      <c r="G1100" s="11">
        <v>140070</v>
      </c>
      <c r="H1100" s="21">
        <f t="shared" si="16"/>
        <v>1135334472.309999</v>
      </c>
      <c r="J1100" s="10">
        <f>VLOOKUP(D1100,[1]Sheet1!$A$2:$R$4000,1,FALSE)</f>
        <v>32853</v>
      </c>
      <c r="K1100" s="10" t="str">
        <f>VLOOKUP(D1100,[1]Sheet1!$A$2:$R$4000,4,FALSE)</f>
        <v>Libramiento 0206-01-01-0010-7829</v>
      </c>
      <c r="L1100" s="49" t="str">
        <f>VLOOKUP(D1100,[1]Sheet1!$A$2:$S$4000,5,FALSE)</f>
        <v>PAGO AL BCO. AGRICOLA, CEDIDO POR RAMON MATIA MOREL DELGADO, S/ACTO No.865/17 D/F 16/10/2017 Y 1140/17 D/F 28/12/2017. POR SUM. ALIM. ESC. JEE, MES DE ENERO/18, S/FACT. NCF.:01531, CARTA C.NO.04406, 04407, 04408, 04877, 04483, OC 6319</v>
      </c>
      <c r="M1100" s="53">
        <f>VLOOKUP(D1100,[1]Sheet1!$A$2:$S$4000,16,FALSE)</f>
        <v>578550</v>
      </c>
    </row>
    <row r="1101" spans="2:13" s="10" customFormat="1" ht="49.5" x14ac:dyDescent="0.2">
      <c r="B1101" s="31">
        <v>1086</v>
      </c>
      <c r="C1101" s="37">
        <v>43206</v>
      </c>
      <c r="D1101" s="44">
        <v>32853</v>
      </c>
      <c r="E1101" s="11" t="s">
        <v>13</v>
      </c>
      <c r="F1101" s="11">
        <v>0</v>
      </c>
      <c r="G1101" s="11">
        <v>578550</v>
      </c>
      <c r="H1101" s="21">
        <f t="shared" si="16"/>
        <v>1134755922.309999</v>
      </c>
      <c r="J1101" s="10">
        <f>VLOOKUP(D1101,[1]Sheet1!$A$2:$R$4000,1,FALSE)</f>
        <v>32853</v>
      </c>
      <c r="K1101" s="10" t="str">
        <f>VLOOKUP(D1101,[1]Sheet1!$A$2:$R$4000,4,FALSE)</f>
        <v>Libramiento 0206-01-01-0010-7829</v>
      </c>
      <c r="L1101" s="49" t="str">
        <f>VLOOKUP(D1101,[1]Sheet1!$A$2:$S$4000,5,FALSE)</f>
        <v>PAGO AL BCO. AGRICOLA, CEDIDO POR RAMON MATIA MOREL DELGADO, S/ACTO No.865/17 D/F 16/10/2017 Y 1140/17 D/F 28/12/2017. POR SUM. ALIM. ESC. JEE, MES DE ENERO/18, S/FACT. NCF.:01531, CARTA C.NO.04406, 04407, 04408, 04877, 04483, OC 6319</v>
      </c>
      <c r="M1101" s="53">
        <f>VLOOKUP(D1101,[1]Sheet1!$A$2:$S$4000,16,FALSE)</f>
        <v>578550</v>
      </c>
    </row>
    <row r="1102" spans="2:13" s="10" customFormat="1" ht="49.5" x14ac:dyDescent="0.2">
      <c r="B1102" s="31">
        <v>1087</v>
      </c>
      <c r="C1102" s="37">
        <v>43206</v>
      </c>
      <c r="D1102" s="44">
        <v>32854</v>
      </c>
      <c r="E1102" s="11" t="s">
        <v>13</v>
      </c>
      <c r="F1102" s="11">
        <v>0</v>
      </c>
      <c r="G1102" s="11">
        <v>276828</v>
      </c>
      <c r="H1102" s="21">
        <f t="shared" si="16"/>
        <v>1134479094.309999</v>
      </c>
      <c r="J1102" s="10">
        <f>VLOOKUP(D1102,[1]Sheet1!$A$2:$R$4000,1,FALSE)</f>
        <v>32854</v>
      </c>
      <c r="K1102" s="10" t="str">
        <f>VLOOKUP(D1102,[1]Sheet1!$A$2:$R$4000,4,FALSE)</f>
        <v>Libramiento 0206-01-01-0010-7830</v>
      </c>
      <c r="L1102" s="49" t="str">
        <f>VLOOKUP(D1102,[1]Sheet1!$A$2:$S$4000,5,FALSE)</f>
        <v>PAGO A FAVOR DE BANCO AGRICOLA S/ACTO 907 D/F. 17/11/2017 CEDIDO POR JUANA RIVERA CEDEÑO, SUM. ALIM. ESC. JEE. MES ENERO 2018, S/FACT. NCF: 00041, CARTAS COMPROMISO NOS. 11409, 01694, 01708, 14235, 01717 Y 14390, OC. 5996.</v>
      </c>
      <c r="M1102" s="53">
        <f>VLOOKUP(D1102,[1]Sheet1!$A$2:$S$4000,16,FALSE)</f>
        <v>1143420</v>
      </c>
    </row>
    <row r="1103" spans="2:13" s="10" customFormat="1" ht="49.5" x14ac:dyDescent="0.2">
      <c r="B1103" s="31">
        <v>1088</v>
      </c>
      <c r="C1103" s="37">
        <v>43206</v>
      </c>
      <c r="D1103" s="44">
        <v>32854</v>
      </c>
      <c r="E1103" s="11" t="s">
        <v>13</v>
      </c>
      <c r="F1103" s="11">
        <v>0</v>
      </c>
      <c r="G1103" s="11">
        <v>1143420</v>
      </c>
      <c r="H1103" s="21">
        <f t="shared" si="16"/>
        <v>1133335674.309999</v>
      </c>
      <c r="J1103" s="10">
        <f>VLOOKUP(D1103,[1]Sheet1!$A$2:$R$4000,1,FALSE)</f>
        <v>32854</v>
      </c>
      <c r="K1103" s="10" t="str">
        <f>VLOOKUP(D1103,[1]Sheet1!$A$2:$R$4000,4,FALSE)</f>
        <v>Libramiento 0206-01-01-0010-7830</v>
      </c>
      <c r="L1103" s="49" t="str">
        <f>VLOOKUP(D1103,[1]Sheet1!$A$2:$S$4000,5,FALSE)</f>
        <v>PAGO A FAVOR DE BANCO AGRICOLA S/ACTO 907 D/F. 17/11/2017 CEDIDO POR JUANA RIVERA CEDEÑO, SUM. ALIM. ESC. JEE. MES ENERO 2018, S/FACT. NCF: 00041, CARTAS COMPROMISO NOS. 11409, 01694, 01708, 14235, 01717 Y 14390, OC. 5996.</v>
      </c>
      <c r="M1103" s="53">
        <f>VLOOKUP(D1103,[1]Sheet1!$A$2:$S$4000,16,FALSE)</f>
        <v>1143420</v>
      </c>
    </row>
    <row r="1104" spans="2:13" s="10" customFormat="1" ht="49.5" x14ac:dyDescent="0.2">
      <c r="B1104" s="31">
        <v>1089</v>
      </c>
      <c r="C1104" s="37">
        <v>43206</v>
      </c>
      <c r="D1104" s="44">
        <v>32855</v>
      </c>
      <c r="E1104" s="11" t="s">
        <v>13</v>
      </c>
      <c r="F1104" s="11">
        <v>0</v>
      </c>
      <c r="G1104" s="11">
        <v>196512</v>
      </c>
      <c r="H1104" s="21">
        <f t="shared" si="16"/>
        <v>1133139162.309999</v>
      </c>
      <c r="J1104" s="10">
        <f>VLOOKUP(D1104,[1]Sheet1!$A$2:$R$4000,1,FALSE)</f>
        <v>32855</v>
      </c>
      <c r="K1104" s="10" t="str">
        <f>VLOOKUP(D1104,[1]Sheet1!$A$2:$R$4000,4,FALSE)</f>
        <v>Libramiento 0206-01-01-0010-7834</v>
      </c>
      <c r="L1104" s="49" t="str">
        <f>VLOOKUP(D1104,[1]Sheet1!$A$2:$S$4000,5,FALSE)</f>
        <v>PAGO A COOPROHARINA, CEDIDO POR DOMINGO ANT. VELEZ BARRIOLA,S/ACTO No.1906 D/F 21/11/2017, POR SUM. ALIM. ESC. JEE, MES DE ENERO 2018, SEGUN FACT. NCF.: 00037 CARTA COMPROMISO NO. 14264, 14266, 03610, OC 5724.</v>
      </c>
      <c r="M1104" s="53">
        <f>VLOOKUP(D1104,[1]Sheet1!$A$2:$S$4000,16,FALSE)</f>
        <v>42720</v>
      </c>
    </row>
    <row r="1105" spans="2:13" s="10" customFormat="1" ht="49.5" x14ac:dyDescent="0.2">
      <c r="B1105" s="31">
        <v>1090</v>
      </c>
      <c r="C1105" s="37">
        <v>43206</v>
      </c>
      <c r="D1105" s="44">
        <v>32855</v>
      </c>
      <c r="E1105" s="11" t="s">
        <v>13</v>
      </c>
      <c r="F1105" s="11">
        <v>0</v>
      </c>
      <c r="G1105" s="11">
        <v>811680</v>
      </c>
      <c r="H1105" s="21">
        <f t="shared" si="16"/>
        <v>1132327482.309999</v>
      </c>
      <c r="J1105" s="10">
        <f>VLOOKUP(D1105,[1]Sheet1!$A$2:$R$4000,1,FALSE)</f>
        <v>32855</v>
      </c>
      <c r="K1105" s="10" t="str">
        <f>VLOOKUP(D1105,[1]Sheet1!$A$2:$R$4000,4,FALSE)</f>
        <v>Libramiento 0206-01-01-0010-7834</v>
      </c>
      <c r="L1105" s="49" t="str">
        <f>VLOOKUP(D1105,[1]Sheet1!$A$2:$S$4000,5,FALSE)</f>
        <v>PAGO A COOPROHARINA, CEDIDO POR DOMINGO ANT. VELEZ BARRIOLA,S/ACTO No.1906 D/F 21/11/2017, POR SUM. ALIM. ESC. JEE, MES DE ENERO 2018, SEGUN FACT. NCF.: 00037 CARTA COMPROMISO NO. 14264, 14266, 03610, OC 5724.</v>
      </c>
      <c r="M1105" s="53">
        <f>VLOOKUP(D1105,[1]Sheet1!$A$2:$S$4000,16,FALSE)</f>
        <v>42720</v>
      </c>
    </row>
    <row r="1106" spans="2:13" s="10" customFormat="1" ht="49.5" x14ac:dyDescent="0.2">
      <c r="B1106" s="31">
        <v>1091</v>
      </c>
      <c r="C1106" s="37">
        <v>43206</v>
      </c>
      <c r="D1106" s="44">
        <v>32856</v>
      </c>
      <c r="E1106" s="11" t="s">
        <v>13</v>
      </c>
      <c r="F1106" s="11">
        <v>0</v>
      </c>
      <c r="G1106" s="11">
        <v>45748</v>
      </c>
      <c r="H1106" s="21">
        <f t="shared" si="16"/>
        <v>1132281734.309999</v>
      </c>
      <c r="J1106" s="10">
        <f>VLOOKUP(D1106,[1]Sheet1!$A$2:$R$4000,1,FALSE)</f>
        <v>32856</v>
      </c>
      <c r="K1106" s="10" t="str">
        <f>VLOOKUP(D1106,[1]Sheet1!$A$2:$R$4000,4,FALSE)</f>
        <v>Libramiento 0206-01-01-0010-7836</v>
      </c>
      <c r="L1106" s="49" t="str">
        <f>VLOOKUP(D1106,[1]Sheet1!$A$2:$S$4000,5,FALSE)</f>
        <v>PAGO A BCO AGRIC, CEDIDO POR KOOPMAN SRL, S/ACTO No.1382/17 D/F 12/09/17, POR SUM. ALIM. ESC. JEE, MES DE ENERO 2018, S/FACT. NCF.:00106, CARTA COMP.NO.00572, 00580, 00672, 06444, 00615, OC 6248.</v>
      </c>
      <c r="M1106" s="53">
        <f>VLOOKUP(D1106,[1]Sheet1!$A$2:$S$4000,16,FALSE)</f>
        <v>45748</v>
      </c>
    </row>
    <row r="1107" spans="2:13" s="10" customFormat="1" ht="49.5" x14ac:dyDescent="0.2">
      <c r="B1107" s="31">
        <v>1092</v>
      </c>
      <c r="C1107" s="37">
        <v>43206</v>
      </c>
      <c r="D1107" s="44">
        <v>32856</v>
      </c>
      <c r="E1107" s="11" t="s">
        <v>13</v>
      </c>
      <c r="F1107" s="11">
        <v>0</v>
      </c>
      <c r="G1107" s="11">
        <v>1033904.8</v>
      </c>
      <c r="H1107" s="21">
        <f t="shared" ref="H1107:H1170" si="17">+H1106+F1107-G1107</f>
        <v>1131247829.509999</v>
      </c>
      <c r="J1107" s="10">
        <f>VLOOKUP(D1107,[1]Sheet1!$A$2:$R$4000,1,FALSE)</f>
        <v>32856</v>
      </c>
      <c r="K1107" s="10" t="str">
        <f>VLOOKUP(D1107,[1]Sheet1!$A$2:$R$4000,4,FALSE)</f>
        <v>Libramiento 0206-01-01-0010-7836</v>
      </c>
      <c r="L1107" s="49" t="str">
        <f>VLOOKUP(D1107,[1]Sheet1!$A$2:$S$4000,5,FALSE)</f>
        <v>PAGO A BCO AGRIC, CEDIDO POR KOOPMAN SRL, S/ACTO No.1382/17 D/F 12/09/17, POR SUM. ALIM. ESC. JEE, MES DE ENERO 2018, S/FACT. NCF.:00106, CARTA COMP.NO.00572, 00580, 00672, 06444, 00615, OC 6248.</v>
      </c>
      <c r="M1107" s="53">
        <f>VLOOKUP(D1107,[1]Sheet1!$A$2:$S$4000,16,FALSE)</f>
        <v>45748</v>
      </c>
    </row>
    <row r="1108" spans="2:13" s="10" customFormat="1" ht="49.5" x14ac:dyDescent="0.2">
      <c r="B1108" s="31">
        <v>1093</v>
      </c>
      <c r="C1108" s="37">
        <v>43206</v>
      </c>
      <c r="D1108" s="44">
        <v>32857</v>
      </c>
      <c r="E1108" s="11" t="s">
        <v>13</v>
      </c>
      <c r="F1108" s="11">
        <v>0</v>
      </c>
      <c r="G1108" s="11">
        <v>64344.800000000003</v>
      </c>
      <c r="H1108" s="21">
        <f t="shared" si="17"/>
        <v>1131183484.7099991</v>
      </c>
      <c r="J1108" s="10">
        <f>VLOOKUP(D1108,[1]Sheet1!$A$2:$R$4000,1,FALSE)</f>
        <v>32857</v>
      </c>
      <c r="K1108" s="10" t="str">
        <f>VLOOKUP(D1108,[1]Sheet1!$A$2:$R$4000,4,FALSE)</f>
        <v>Libramiento 0206-01-01-0010-7837</v>
      </c>
      <c r="L1108" s="49" t="str">
        <f>VLOOKUP(D1108,[1]Sheet1!$A$2:$S$4000,5,FALSE)</f>
        <v>PAGO A FAVOR DE COOPROHARINA, CEDIDO POR NANCY MARITZA CUSTODIO MEDIANTE ACTOS NOS.87 Y 88 D/F 30/01/18, POR SUM. DE ALIM. ESC. JEE. CORRESP. AL MES DE ENERO 2018, S/FACT. 00004. CARTA COMPROMISO 02460, 02454, 07496 Y 02455. OC 7187/7200 .</v>
      </c>
      <c r="M1108" s="53">
        <f>VLOOKUP(D1108,[1]Sheet1!$A$2:$S$4000,16,FALSE)</f>
        <v>265772</v>
      </c>
    </row>
    <row r="1109" spans="2:13" s="10" customFormat="1" ht="49.5" x14ac:dyDescent="0.2">
      <c r="B1109" s="31">
        <v>1094</v>
      </c>
      <c r="C1109" s="37">
        <v>43206</v>
      </c>
      <c r="D1109" s="44">
        <v>32857</v>
      </c>
      <c r="E1109" s="11" t="s">
        <v>13</v>
      </c>
      <c r="F1109" s="11">
        <v>0</v>
      </c>
      <c r="G1109" s="11">
        <v>265772</v>
      </c>
      <c r="H1109" s="21">
        <f t="shared" si="17"/>
        <v>1130917712.7099991</v>
      </c>
      <c r="J1109" s="10">
        <f>VLOOKUP(D1109,[1]Sheet1!$A$2:$R$4000,1,FALSE)</f>
        <v>32857</v>
      </c>
      <c r="K1109" s="10" t="str">
        <f>VLOOKUP(D1109,[1]Sheet1!$A$2:$R$4000,4,FALSE)</f>
        <v>Libramiento 0206-01-01-0010-7837</v>
      </c>
      <c r="L1109" s="49" t="str">
        <f>VLOOKUP(D1109,[1]Sheet1!$A$2:$S$4000,5,FALSE)</f>
        <v>PAGO A FAVOR DE COOPROHARINA, CEDIDO POR NANCY MARITZA CUSTODIO MEDIANTE ACTOS NOS.87 Y 88 D/F 30/01/18, POR SUM. DE ALIM. ESC. JEE. CORRESP. AL MES DE ENERO 2018, S/FACT. 00004. CARTA COMPROMISO 02460, 02454, 07496 Y 02455. OC 7187/7200 .</v>
      </c>
      <c r="M1109" s="53">
        <f>VLOOKUP(D1109,[1]Sheet1!$A$2:$S$4000,16,FALSE)</f>
        <v>265772</v>
      </c>
    </row>
    <row r="1110" spans="2:13" s="10" customFormat="1" ht="49.5" x14ac:dyDescent="0.2">
      <c r="B1110" s="31">
        <v>1095</v>
      </c>
      <c r="C1110" s="37">
        <v>43206</v>
      </c>
      <c r="D1110" s="44">
        <v>32858</v>
      </c>
      <c r="E1110" s="11" t="s">
        <v>13</v>
      </c>
      <c r="F1110" s="11">
        <v>0</v>
      </c>
      <c r="G1110" s="11">
        <v>623990</v>
      </c>
      <c r="H1110" s="21">
        <f t="shared" si="17"/>
        <v>1130293722.7099991</v>
      </c>
      <c r="J1110" s="10">
        <f>VLOOKUP(D1110,[1]Sheet1!$A$2:$R$4000,1,FALSE)</f>
        <v>32858</v>
      </c>
      <c r="K1110" s="10" t="str">
        <f>VLOOKUP(D1110,[1]Sheet1!$A$2:$R$4000,4,FALSE)</f>
        <v>Libramiento 0206-01-01-0010-7838</v>
      </c>
      <c r="L1110" s="49" t="str">
        <f>VLOOKUP(D1110,[1]Sheet1!$A$2:$S$4000,5,FALSE)</f>
        <v>PAGO A COOPROHARINA S/ACTO 1776 D/F 27/10/2017 CEDIDO POR CARLOS RAFAEL HERNANDEZ J, SUM. ALIM. ESC. JEE, MES DE ENERO 2018, S/FACT. NCF: 00139, CARTAS COMPROMISO NOS. 09670, 05984, 14506, 11530 Y 00325, OC. 5940.</v>
      </c>
      <c r="M1110" s="53">
        <f>VLOOKUP(D1110,[1]Sheet1!$A$2:$S$4000,16,FALSE)</f>
        <v>2577350</v>
      </c>
    </row>
    <row r="1111" spans="2:13" s="10" customFormat="1" ht="49.5" x14ac:dyDescent="0.2">
      <c r="B1111" s="31">
        <v>1096</v>
      </c>
      <c r="C1111" s="37">
        <v>43206</v>
      </c>
      <c r="D1111" s="44">
        <v>32858</v>
      </c>
      <c r="E1111" s="11" t="s">
        <v>13</v>
      </c>
      <c r="F1111" s="11">
        <v>0</v>
      </c>
      <c r="G1111" s="11">
        <v>2577350</v>
      </c>
      <c r="H1111" s="21">
        <f t="shared" si="17"/>
        <v>1127716372.7099991</v>
      </c>
      <c r="J1111" s="10">
        <f>VLOOKUP(D1111,[1]Sheet1!$A$2:$R$4000,1,FALSE)</f>
        <v>32858</v>
      </c>
      <c r="K1111" s="10" t="str">
        <f>VLOOKUP(D1111,[1]Sheet1!$A$2:$R$4000,4,FALSE)</f>
        <v>Libramiento 0206-01-01-0010-7838</v>
      </c>
      <c r="L1111" s="49" t="str">
        <f>VLOOKUP(D1111,[1]Sheet1!$A$2:$S$4000,5,FALSE)</f>
        <v>PAGO A COOPROHARINA S/ACTO 1776 D/F 27/10/2017 CEDIDO POR CARLOS RAFAEL HERNANDEZ J, SUM. ALIM. ESC. JEE, MES DE ENERO 2018, S/FACT. NCF: 00139, CARTAS COMPROMISO NOS. 09670, 05984, 14506, 11530 Y 00325, OC. 5940.</v>
      </c>
      <c r="M1111" s="53">
        <f>VLOOKUP(D1111,[1]Sheet1!$A$2:$S$4000,16,FALSE)</f>
        <v>2577350</v>
      </c>
    </row>
    <row r="1112" spans="2:13" s="10" customFormat="1" ht="33" x14ac:dyDescent="0.2">
      <c r="B1112" s="31">
        <v>1097</v>
      </c>
      <c r="C1112" s="37">
        <v>43206</v>
      </c>
      <c r="D1112" s="44">
        <v>32859</v>
      </c>
      <c r="E1112" s="11" t="s">
        <v>13</v>
      </c>
      <c r="F1112" s="11">
        <v>0</v>
      </c>
      <c r="G1112" s="11">
        <v>52558.07</v>
      </c>
      <c r="H1112" s="21">
        <f t="shared" si="17"/>
        <v>1127663814.6399992</v>
      </c>
      <c r="J1112" s="10">
        <f>VLOOKUP(D1112,[1]Sheet1!$A$2:$R$4000,1,FALSE)</f>
        <v>32859</v>
      </c>
      <c r="K1112" s="10" t="str">
        <f>VLOOKUP(D1112,[1]Sheet1!$A$2:$R$4000,4,FALSE)</f>
        <v>Libramiento 0206-01-01-0010-7845</v>
      </c>
      <c r="L1112" s="49" t="str">
        <f>VLOOKUP(D1112,[1]Sheet1!$A$2:$S$4000,5,FALSE)</f>
        <v>PAGO SUM. ALIM.ESC. PROG. PAE REAL, MESES DE AGOSTO Y SEPT/2017, S/FACT. NCF NOS.00077,00078, N/C 00021, 00022, MENOS ANTICIPO, CONTRATO NO.329/2017, OC NO.6060.</v>
      </c>
      <c r="M1112" s="53">
        <f>VLOOKUP(D1112,[1]Sheet1!$A$2:$S$4000,16,FALSE)</f>
        <v>816392.9</v>
      </c>
    </row>
    <row r="1113" spans="2:13" s="10" customFormat="1" ht="33" x14ac:dyDescent="0.2">
      <c r="B1113" s="31">
        <v>1098</v>
      </c>
      <c r="C1113" s="37">
        <v>43206</v>
      </c>
      <c r="D1113" s="44">
        <v>32859</v>
      </c>
      <c r="E1113" s="11" t="s">
        <v>13</v>
      </c>
      <c r="F1113" s="11">
        <v>0</v>
      </c>
      <c r="G1113" s="11">
        <v>1054297.27</v>
      </c>
      <c r="H1113" s="21">
        <f t="shared" si="17"/>
        <v>1126609517.3699992</v>
      </c>
      <c r="J1113" s="10">
        <f>VLOOKUP(D1113,[1]Sheet1!$A$2:$R$4000,1,FALSE)</f>
        <v>32859</v>
      </c>
      <c r="K1113" s="10" t="str">
        <f>VLOOKUP(D1113,[1]Sheet1!$A$2:$R$4000,4,FALSE)</f>
        <v>Libramiento 0206-01-01-0010-7845</v>
      </c>
      <c r="L1113" s="49" t="str">
        <f>VLOOKUP(D1113,[1]Sheet1!$A$2:$S$4000,5,FALSE)</f>
        <v>PAGO SUM. ALIM.ESC. PROG. PAE REAL, MESES DE AGOSTO Y SEPT/2017, S/FACT. NCF NOS.00077,00078, N/C 00021, 00022, MENOS ANTICIPO, CONTRATO NO.329/2017, OC NO.6060.</v>
      </c>
      <c r="M1113" s="53">
        <f>VLOOKUP(D1113,[1]Sheet1!$A$2:$S$4000,16,FALSE)</f>
        <v>816392.9</v>
      </c>
    </row>
    <row r="1114" spans="2:13" s="10" customFormat="1" ht="49.5" x14ac:dyDescent="0.2">
      <c r="B1114" s="31">
        <v>1099</v>
      </c>
      <c r="C1114" s="37">
        <v>43206</v>
      </c>
      <c r="D1114" s="44">
        <v>32860</v>
      </c>
      <c r="E1114" s="11" t="s">
        <v>13</v>
      </c>
      <c r="F1114" s="11">
        <v>0</v>
      </c>
      <c r="G1114" s="11">
        <v>16072</v>
      </c>
      <c r="H1114" s="21">
        <f t="shared" si="17"/>
        <v>1126593445.3699992</v>
      </c>
      <c r="J1114" s="10">
        <f>VLOOKUP(D1114,[1]Sheet1!$A$2:$R$4000,1,FALSE)</f>
        <v>32860</v>
      </c>
      <c r="K1114" s="10" t="str">
        <f>VLOOKUP(D1114,[1]Sheet1!$A$2:$R$4000,4,FALSE)</f>
        <v>Libramiento 0206-01-01-0010-7849</v>
      </c>
      <c r="L1114" s="49" t="str">
        <f>VLOOKUP(D1114,[1]Sheet1!$A$2:$S$4000,5,FALSE)</f>
        <v>PAGO A FAVOR DE COOPROHARINA, CEDIDO POR D FABRICIO Y FATIMA RESTAURANTES SRL MEDIANTE ACTO NO.30 D/F 08/01/18, POR SUM. DE ALIM. ESC. JEE. CORRESP. AL MES DE ENERO 2018, S/FACT. 53557. CARTAS COMPROMISO 00553, 00433 Y 00435. OC 5621.</v>
      </c>
      <c r="M1114" s="53">
        <f>VLOOKUP(D1114,[1]Sheet1!$A$2:$S$4000,16,FALSE)</f>
        <v>363227.2</v>
      </c>
    </row>
    <row r="1115" spans="2:13" s="10" customFormat="1" ht="49.5" x14ac:dyDescent="0.2">
      <c r="B1115" s="31">
        <v>1100</v>
      </c>
      <c r="C1115" s="37">
        <v>43206</v>
      </c>
      <c r="D1115" s="44">
        <v>32860</v>
      </c>
      <c r="E1115" s="11" t="s">
        <v>13</v>
      </c>
      <c r="F1115" s="11">
        <v>0</v>
      </c>
      <c r="G1115" s="11">
        <v>363227.2</v>
      </c>
      <c r="H1115" s="21">
        <f t="shared" si="17"/>
        <v>1126230218.1699991</v>
      </c>
      <c r="J1115" s="10">
        <f>VLOOKUP(D1115,[1]Sheet1!$A$2:$R$4000,1,FALSE)</f>
        <v>32860</v>
      </c>
      <c r="K1115" s="10" t="str">
        <f>VLOOKUP(D1115,[1]Sheet1!$A$2:$R$4000,4,FALSE)</f>
        <v>Libramiento 0206-01-01-0010-7849</v>
      </c>
      <c r="L1115" s="49" t="str">
        <f>VLOOKUP(D1115,[1]Sheet1!$A$2:$S$4000,5,FALSE)</f>
        <v>PAGO A FAVOR DE COOPROHARINA, CEDIDO POR D FABRICIO Y FATIMA RESTAURANTES SRL MEDIANTE ACTO NO.30 D/F 08/01/18, POR SUM. DE ALIM. ESC. JEE. CORRESP. AL MES DE ENERO 2018, S/FACT. 53557. CARTAS COMPROMISO 00553, 00433 Y 00435. OC 5621.</v>
      </c>
      <c r="M1115" s="53">
        <f>VLOOKUP(D1115,[1]Sheet1!$A$2:$S$4000,16,FALSE)</f>
        <v>363227.2</v>
      </c>
    </row>
    <row r="1116" spans="2:13" s="10" customFormat="1" ht="33" x14ac:dyDescent="0.2">
      <c r="B1116" s="31">
        <v>1101</v>
      </c>
      <c r="C1116" s="37">
        <v>43206</v>
      </c>
      <c r="D1116" s="44">
        <v>32861</v>
      </c>
      <c r="E1116" s="11" t="s">
        <v>13</v>
      </c>
      <c r="F1116" s="11">
        <v>0</v>
      </c>
      <c r="G1116" s="11">
        <v>47520</v>
      </c>
      <c r="H1116" s="21">
        <f t="shared" si="17"/>
        <v>1126182698.1699991</v>
      </c>
      <c r="J1116" s="10">
        <f>VLOOKUP(D1116,[1]Sheet1!$A$2:$R$4000,1,FALSE)</f>
        <v>32861</v>
      </c>
      <c r="K1116" s="10" t="str">
        <f>VLOOKUP(D1116,[1]Sheet1!$A$2:$R$4000,4,FALSE)</f>
        <v>Libramiento 0206-01-01-0010-7965</v>
      </c>
      <c r="L1116" s="49" t="str">
        <f>VLOOKUP(D1116,[1]Sheet1!$A$2:$S$4000,5,FALSE)</f>
        <v>PAGO POR SUM. ALIM. ESC. JEE. CORRESP. A ENERO 2018, SEGUN FACT. NCF: 02923, CARTAS COMPROMISO 01269, 06770, OC. 6029.</v>
      </c>
      <c r="M1116" s="53">
        <f>VLOOKUP(D1116,[1]Sheet1!$A$2:$S$4000,16,FALSE)</f>
        <v>1073952</v>
      </c>
    </row>
    <row r="1117" spans="2:13" s="10" customFormat="1" ht="33" x14ac:dyDescent="0.2">
      <c r="B1117" s="31">
        <v>1102</v>
      </c>
      <c r="C1117" s="37">
        <v>43206</v>
      </c>
      <c r="D1117" s="44">
        <v>32861</v>
      </c>
      <c r="E1117" s="11" t="s">
        <v>13</v>
      </c>
      <c r="F1117" s="11">
        <v>0</v>
      </c>
      <c r="G1117" s="11">
        <v>1073952</v>
      </c>
      <c r="H1117" s="21">
        <f t="shared" si="17"/>
        <v>1125108746.1699991</v>
      </c>
      <c r="J1117" s="10">
        <f>VLOOKUP(D1117,[1]Sheet1!$A$2:$R$4000,1,FALSE)</f>
        <v>32861</v>
      </c>
      <c r="K1117" s="10" t="str">
        <f>VLOOKUP(D1117,[1]Sheet1!$A$2:$R$4000,4,FALSE)</f>
        <v>Libramiento 0206-01-01-0010-7965</v>
      </c>
      <c r="L1117" s="49" t="str">
        <f>VLOOKUP(D1117,[1]Sheet1!$A$2:$S$4000,5,FALSE)</f>
        <v>PAGO POR SUM. ALIM. ESC. JEE. CORRESP. A ENERO 2018, SEGUN FACT. NCF: 02923, CARTAS COMPROMISO 01269, 06770, OC. 6029.</v>
      </c>
      <c r="M1117" s="53">
        <f>VLOOKUP(D1117,[1]Sheet1!$A$2:$S$4000,16,FALSE)</f>
        <v>1073952</v>
      </c>
    </row>
    <row r="1118" spans="2:13" s="10" customFormat="1" ht="49.5" x14ac:dyDescent="0.2">
      <c r="B1118" s="31">
        <v>1103</v>
      </c>
      <c r="C1118" s="37">
        <v>43206</v>
      </c>
      <c r="D1118" s="44">
        <v>32862</v>
      </c>
      <c r="E1118" s="11" t="s">
        <v>13</v>
      </c>
      <c r="F1118" s="11">
        <v>0</v>
      </c>
      <c r="G1118" s="11">
        <v>101660</v>
      </c>
      <c r="H1118" s="21">
        <f t="shared" si="17"/>
        <v>1125007086.1699991</v>
      </c>
      <c r="J1118" s="10">
        <f>VLOOKUP(D1118,[1]Sheet1!$A$2:$R$4000,1,FALSE)</f>
        <v>32862</v>
      </c>
      <c r="K1118" s="10" t="str">
        <f>VLOOKUP(D1118,[1]Sheet1!$A$2:$R$4000,4,FALSE)</f>
        <v>Libramiento 0206-01-01-0010-7972</v>
      </c>
      <c r="L1118" s="49" t="str">
        <f>VLOOKUP(D1118,[1]Sheet1!$A$2:$S$4000,5,FALSE)</f>
        <v>PAGO A FAVOR DE COOPROHARINA, CEDIDO POR ADRIANA GEOVANNIS DE LA ALTAGRACIA MENDEZ HERASME, MEDIANTE ACTO No.033/18 D/F 09/01/2018. POR SUM. ALIM. ESC. JEE. CORRESP. AL MES DE DICIEMBRE 2017, SEGUN FACT. NCF.: 00023, CARTA COMPROMISO NO. 00411, OC 5969</v>
      </c>
      <c r="M1118" s="53">
        <f>VLOOKUP(D1118,[1]Sheet1!$A$2:$S$4000,16,FALSE)</f>
        <v>419900</v>
      </c>
    </row>
    <row r="1119" spans="2:13" s="10" customFormat="1" ht="49.5" x14ac:dyDescent="0.2">
      <c r="B1119" s="31">
        <v>1104</v>
      </c>
      <c r="C1119" s="37">
        <v>43206</v>
      </c>
      <c r="D1119" s="44">
        <v>32862</v>
      </c>
      <c r="E1119" s="11" t="s">
        <v>13</v>
      </c>
      <c r="F1119" s="11">
        <v>0</v>
      </c>
      <c r="G1119" s="11">
        <v>419900</v>
      </c>
      <c r="H1119" s="21">
        <f t="shared" si="17"/>
        <v>1124587186.1699991</v>
      </c>
      <c r="J1119" s="10">
        <f>VLOOKUP(D1119,[1]Sheet1!$A$2:$R$4000,1,FALSE)</f>
        <v>32862</v>
      </c>
      <c r="K1119" s="10" t="str">
        <f>VLOOKUP(D1119,[1]Sheet1!$A$2:$R$4000,4,FALSE)</f>
        <v>Libramiento 0206-01-01-0010-7972</v>
      </c>
      <c r="L1119" s="49" t="str">
        <f>VLOOKUP(D1119,[1]Sheet1!$A$2:$S$4000,5,FALSE)</f>
        <v>PAGO A FAVOR DE COOPROHARINA, CEDIDO POR ADRIANA GEOVANNIS DE LA ALTAGRACIA MENDEZ HERASME, MEDIANTE ACTO No.033/18 D/F 09/01/2018. POR SUM. ALIM. ESC. JEE. CORRESP. AL MES DE DICIEMBRE 2017, SEGUN FACT. NCF.: 00023, CARTA COMPROMISO NO. 00411, OC 5969</v>
      </c>
      <c r="M1119" s="53">
        <f>VLOOKUP(D1119,[1]Sheet1!$A$2:$S$4000,16,FALSE)</f>
        <v>419900</v>
      </c>
    </row>
    <row r="1120" spans="2:13" s="10" customFormat="1" ht="49.5" x14ac:dyDescent="0.2">
      <c r="B1120" s="31">
        <v>1105</v>
      </c>
      <c r="C1120" s="37">
        <v>43206</v>
      </c>
      <c r="D1120" s="44">
        <v>32864</v>
      </c>
      <c r="E1120" s="11" t="s">
        <v>13</v>
      </c>
      <c r="F1120" s="11">
        <v>0</v>
      </c>
      <c r="G1120" s="11">
        <v>283718.8</v>
      </c>
      <c r="H1120" s="21">
        <f t="shared" si="17"/>
        <v>1124303467.3699992</v>
      </c>
      <c r="J1120" s="10">
        <f>VLOOKUP(D1120,[1]Sheet1!$A$2:$R$4000,1,FALSE)</f>
        <v>32864</v>
      </c>
      <c r="K1120" s="10" t="str">
        <f>VLOOKUP(D1120,[1]Sheet1!$A$2:$R$4000,4,FALSE)</f>
        <v>Libramiento 0206-01-01-0010-8070</v>
      </c>
      <c r="L1120" s="49" t="str">
        <f>VLOOKUP(D1120,[1]Sheet1!$A$2:$S$4000,5,FALSE)</f>
        <v>PAGO A FAVOR DE BANCO AGRICOLA, CEDIDO POR ANGEL TOBIAS VASQUEZ GERMAN MEDIANTE ACTO NO.753 D/F 27/09/17, POR SUM. DE ALIM. ESC. JEE. CORRESP. AL MES DE ENERO 2018, S/FACT. 00397. CARTAS COMPROMISO 01879, 01800, 07298, 01903, 02037 Y 04919. OC 5799</v>
      </c>
      <c r="M1120" s="53">
        <f>VLOOKUP(D1120,[1]Sheet1!$A$2:$S$4000,16,FALSE)</f>
        <v>1171882</v>
      </c>
    </row>
    <row r="1121" spans="2:13" s="10" customFormat="1" ht="49.5" x14ac:dyDescent="0.2">
      <c r="B1121" s="31">
        <v>1106</v>
      </c>
      <c r="C1121" s="37">
        <v>43206</v>
      </c>
      <c r="D1121" s="44">
        <v>32864</v>
      </c>
      <c r="E1121" s="11" t="s">
        <v>13</v>
      </c>
      <c r="F1121" s="11">
        <v>0</v>
      </c>
      <c r="G1121" s="11">
        <v>1171882</v>
      </c>
      <c r="H1121" s="21">
        <f t="shared" si="17"/>
        <v>1123131585.3699992</v>
      </c>
      <c r="J1121" s="10">
        <f>VLOOKUP(D1121,[1]Sheet1!$A$2:$R$4000,1,FALSE)</f>
        <v>32864</v>
      </c>
      <c r="K1121" s="10" t="str">
        <f>VLOOKUP(D1121,[1]Sheet1!$A$2:$R$4000,4,FALSE)</f>
        <v>Libramiento 0206-01-01-0010-8070</v>
      </c>
      <c r="L1121" s="49" t="str">
        <f>VLOOKUP(D1121,[1]Sheet1!$A$2:$S$4000,5,FALSE)</f>
        <v>PAGO A FAVOR DE BANCO AGRICOLA, CEDIDO POR ANGEL TOBIAS VASQUEZ GERMAN MEDIANTE ACTO NO.753 D/F 27/09/17, POR SUM. DE ALIM. ESC. JEE. CORRESP. AL MES DE ENERO 2018, S/FACT. 00397. CARTAS COMPROMISO 01879, 01800, 07298, 01903, 02037 Y 04919. OC 5799</v>
      </c>
      <c r="M1121" s="53">
        <f>VLOOKUP(D1121,[1]Sheet1!$A$2:$S$4000,16,FALSE)</f>
        <v>1171882</v>
      </c>
    </row>
    <row r="1122" spans="2:13" s="10" customFormat="1" ht="49.5" x14ac:dyDescent="0.2">
      <c r="B1122" s="31">
        <v>1107</v>
      </c>
      <c r="C1122" s="37">
        <v>43207</v>
      </c>
      <c r="D1122" s="44">
        <v>32988</v>
      </c>
      <c r="E1122" s="11" t="s">
        <v>13</v>
      </c>
      <c r="F1122" s="11">
        <v>0</v>
      </c>
      <c r="G1122" s="11">
        <v>110155.56</v>
      </c>
      <c r="H1122" s="21">
        <f t="shared" si="17"/>
        <v>1123021429.8099992</v>
      </c>
      <c r="J1122" s="10">
        <f>VLOOKUP(D1122,[1]Sheet1!$A$2:$R$4000,1,FALSE)</f>
        <v>32988</v>
      </c>
      <c r="K1122" s="10" t="str">
        <f>VLOOKUP(D1122,[1]Sheet1!$A$2:$R$4000,4,FALSE)</f>
        <v>Libramiento 0206-01-01-0010-7358</v>
      </c>
      <c r="L1122" s="49" t="str">
        <f>VLOOKUP(D1122,[1]Sheet1!$A$2:$S$4000,5,FALSE)</f>
        <v>PAGO SERV. PROF.COMO CONSULTOR P/ASIST.CIENTIF.TECNICA Y DE INNOV. TECNOLOGICA QUE APOYE EN LAS MEJORAS DEL PAE,POR UN MONTO DE RD$ 407,983.55 EQUIV.A $6,276.67 EUROS A UNA TASA DE RD$65.00 S/ADENDA III 218 CONT. 041/14, PERIODO 16/01/18 AL 15/02/18.</v>
      </c>
      <c r="M1122" s="53">
        <f>VLOOKUP(D1122,[1]Sheet1!$A$2:$S$4000,16,FALSE)</f>
        <v>297827.99</v>
      </c>
    </row>
    <row r="1123" spans="2:13" s="10" customFormat="1" ht="49.5" x14ac:dyDescent="0.2">
      <c r="B1123" s="31">
        <v>1108</v>
      </c>
      <c r="C1123" s="37">
        <v>43207</v>
      </c>
      <c r="D1123" s="44">
        <v>32988</v>
      </c>
      <c r="E1123" s="11" t="s">
        <v>13</v>
      </c>
      <c r="F1123" s="11">
        <v>0</v>
      </c>
      <c r="G1123" s="11">
        <v>297827.99</v>
      </c>
      <c r="H1123" s="21">
        <f t="shared" si="17"/>
        <v>1122723601.8199992</v>
      </c>
      <c r="J1123" s="10">
        <f>VLOOKUP(D1123,[1]Sheet1!$A$2:$R$4000,1,FALSE)</f>
        <v>32988</v>
      </c>
      <c r="K1123" s="10" t="str">
        <f>VLOOKUP(D1123,[1]Sheet1!$A$2:$R$4000,4,FALSE)</f>
        <v>Libramiento 0206-01-01-0010-7358</v>
      </c>
      <c r="L1123" s="49" t="str">
        <f>VLOOKUP(D1123,[1]Sheet1!$A$2:$S$4000,5,FALSE)</f>
        <v>PAGO SERV. PROF.COMO CONSULTOR P/ASIST.CIENTIF.TECNICA Y DE INNOV. TECNOLOGICA QUE APOYE EN LAS MEJORAS DEL PAE,POR UN MONTO DE RD$ 407,983.55 EQUIV.A $6,276.67 EUROS A UNA TASA DE RD$65.00 S/ADENDA III 218 CONT. 041/14, PERIODO 16/01/18 AL 15/02/18.</v>
      </c>
      <c r="M1123" s="53">
        <f>VLOOKUP(D1123,[1]Sheet1!$A$2:$S$4000,16,FALSE)</f>
        <v>297827.99</v>
      </c>
    </row>
    <row r="1124" spans="2:13" s="10" customFormat="1" ht="49.5" x14ac:dyDescent="0.2">
      <c r="B1124" s="31">
        <v>1109</v>
      </c>
      <c r="C1124" s="37">
        <v>43207</v>
      </c>
      <c r="D1124" s="44">
        <v>32980</v>
      </c>
      <c r="E1124" s="11" t="s">
        <v>13</v>
      </c>
      <c r="F1124" s="11">
        <v>0</v>
      </c>
      <c r="G1124" s="11">
        <v>19362885.989999998</v>
      </c>
      <c r="H1124" s="21">
        <f t="shared" si="17"/>
        <v>1103360715.8299992</v>
      </c>
      <c r="J1124" s="10">
        <f>VLOOKUP(D1124,[1]Sheet1!$A$2:$R$4000,1,FALSE)</f>
        <v>32980</v>
      </c>
      <c r="K1124" s="10" t="str">
        <f>VLOOKUP(D1124,[1]Sheet1!$A$2:$R$4000,4,FALSE)</f>
        <v>Libramiento 0206-01-01-0010-7236</v>
      </c>
      <c r="L1124" s="49" t="str">
        <f>VLOOKUP(D1124,[1]Sheet1!$A$2:$S$4000,5,FALSE)</f>
        <v>PAGO POR SUM. DE ALIM. ESC. URBANO MARGINAL Y JORNADA EXTENDIDA, (PRODUCTOS PASTEURIZADOS) CORRESP. A LA 2DA. QUINC. DEL MES DE ENERO 2018, SEGUN FACT. NCF: 00156 Y NC.-00249. CONTRATO NO.229/2017, OC 6842 .</v>
      </c>
      <c r="M1124" s="53">
        <f>VLOOKUP(D1124,[1]Sheet1!$A$2:$S$4000,16,FALSE)</f>
        <v>19362885.989999998</v>
      </c>
    </row>
    <row r="1125" spans="2:13" s="10" customFormat="1" ht="33" x14ac:dyDescent="0.2">
      <c r="B1125" s="31">
        <v>1110</v>
      </c>
      <c r="C1125" s="37">
        <v>43207</v>
      </c>
      <c r="D1125" s="44">
        <v>32981</v>
      </c>
      <c r="E1125" s="11" t="s">
        <v>13</v>
      </c>
      <c r="F1125" s="11">
        <v>0</v>
      </c>
      <c r="G1125" s="11">
        <v>17665.439999999999</v>
      </c>
      <c r="H1125" s="21">
        <f t="shared" si="17"/>
        <v>1103343050.3899992</v>
      </c>
      <c r="J1125" s="10">
        <f>VLOOKUP(D1125,[1]Sheet1!$A$2:$R$4000,1,FALSE)</f>
        <v>32981</v>
      </c>
      <c r="K1125" s="10" t="str">
        <f>VLOOKUP(D1125,[1]Sheet1!$A$2:$R$4000,4,FALSE)</f>
        <v>Libramiento 0206-01-01-0010-7945</v>
      </c>
      <c r="L1125" s="49" t="str">
        <f>VLOOKUP(D1125,[1]Sheet1!$A$2:$S$4000,5,FALSE)</f>
        <v>PAGO POR SUM. ALIM. ESC. UM. CORRESP. A NOVIEMBRE Y DICIEMBRE/2017, SEGUN FACTS. NCF: 00011 Y 00013, NC. 00009 Y 00010, CONT. 300/2017, OC.6365.MENOS ANTICIPO.</v>
      </c>
      <c r="M1125" s="53">
        <f>VLOOKUP(D1125,[1]Sheet1!$A$2:$S$4000,16,FALSE)</f>
        <v>369006.14</v>
      </c>
    </row>
    <row r="1126" spans="2:13" s="10" customFormat="1" ht="33" x14ac:dyDescent="0.2">
      <c r="B1126" s="31">
        <v>1111</v>
      </c>
      <c r="C1126" s="37">
        <v>43207</v>
      </c>
      <c r="D1126" s="44">
        <v>32981</v>
      </c>
      <c r="E1126" s="11" t="s">
        <v>13</v>
      </c>
      <c r="F1126" s="11">
        <v>0</v>
      </c>
      <c r="G1126" s="11">
        <v>369006.14</v>
      </c>
      <c r="H1126" s="21">
        <f t="shared" si="17"/>
        <v>1102974044.249999</v>
      </c>
      <c r="J1126" s="10">
        <f>VLOOKUP(D1126,[1]Sheet1!$A$2:$R$4000,1,FALSE)</f>
        <v>32981</v>
      </c>
      <c r="K1126" s="10" t="str">
        <f>VLOOKUP(D1126,[1]Sheet1!$A$2:$R$4000,4,FALSE)</f>
        <v>Libramiento 0206-01-01-0010-7945</v>
      </c>
      <c r="L1126" s="49" t="str">
        <f>VLOOKUP(D1126,[1]Sheet1!$A$2:$S$4000,5,FALSE)</f>
        <v>PAGO POR SUM. ALIM. ESC. UM. CORRESP. A NOVIEMBRE Y DICIEMBRE/2017, SEGUN FACTS. NCF: 00011 Y 00013, NC. 00009 Y 00010, CONT. 300/2017, OC.6365.MENOS ANTICIPO.</v>
      </c>
      <c r="M1126" s="53">
        <f>VLOOKUP(D1126,[1]Sheet1!$A$2:$S$4000,16,FALSE)</f>
        <v>369006.14</v>
      </c>
    </row>
    <row r="1127" spans="2:13" s="10" customFormat="1" ht="49.5" x14ac:dyDescent="0.2">
      <c r="B1127" s="31">
        <v>1112</v>
      </c>
      <c r="C1127" s="37">
        <v>43207</v>
      </c>
      <c r="D1127" s="44">
        <v>32982</v>
      </c>
      <c r="E1127" s="11" t="s">
        <v>13</v>
      </c>
      <c r="F1127" s="11">
        <v>0</v>
      </c>
      <c r="G1127" s="11">
        <v>944726.05</v>
      </c>
      <c r="H1127" s="21">
        <f t="shared" si="17"/>
        <v>1102029318.1999991</v>
      </c>
      <c r="J1127" s="10">
        <f>VLOOKUP(D1127,[1]Sheet1!$A$2:$R$4000,1,FALSE)</f>
        <v>32982</v>
      </c>
      <c r="K1127" s="10" t="str">
        <f>VLOOKUP(D1127,[1]Sheet1!$A$2:$R$4000,4,FALSE)</f>
        <v>Libramiento 0206-01-01-0010-7345</v>
      </c>
      <c r="L1127" s="49" t="str">
        <f>VLOOKUP(D1127,[1]Sheet1!$A$2:$S$4000,5,FALSE)</f>
        <v>PAGO AL BCO AGRIC, CEDIDO POR ASOC. DE GANADEROS DE MONTE PLATA, S/ACTO No. 1053 D/F 29/11/2017, POR SUM.ALIM.ESC. UM Y JEE, ( PRODUCTOS UHT) CORRESP. A LA 1RA. QUINC. DE FEBRERO 2018, SEGUN FACT. NCF: 00297, CONTRATO NO.230/2017 OC 5571</v>
      </c>
      <c r="M1127" s="53">
        <f>VLOOKUP(D1127,[1]Sheet1!$A$2:$S$4000,16,FALSE)</f>
        <v>21350808.789999999</v>
      </c>
    </row>
    <row r="1128" spans="2:13" s="10" customFormat="1" ht="49.5" x14ac:dyDescent="0.2">
      <c r="B1128" s="31">
        <v>1113</v>
      </c>
      <c r="C1128" s="37">
        <v>43207</v>
      </c>
      <c r="D1128" s="44">
        <v>32982</v>
      </c>
      <c r="E1128" s="11" t="s">
        <v>13</v>
      </c>
      <c r="F1128" s="11">
        <v>0</v>
      </c>
      <c r="G1128" s="11">
        <v>21350808.789999999</v>
      </c>
      <c r="H1128" s="21">
        <f t="shared" si="17"/>
        <v>1080678509.4099991</v>
      </c>
      <c r="J1128" s="10">
        <f>VLOOKUP(D1128,[1]Sheet1!$A$2:$R$4000,1,FALSE)</f>
        <v>32982</v>
      </c>
      <c r="K1128" s="10" t="str">
        <f>VLOOKUP(D1128,[1]Sheet1!$A$2:$R$4000,4,FALSE)</f>
        <v>Libramiento 0206-01-01-0010-7345</v>
      </c>
      <c r="L1128" s="49" t="str">
        <f>VLOOKUP(D1128,[1]Sheet1!$A$2:$S$4000,5,FALSE)</f>
        <v>PAGO AL BCO AGRIC, CEDIDO POR ASOC. DE GANADEROS DE MONTE PLATA, S/ACTO No. 1053 D/F 29/11/2017, POR SUM.ALIM.ESC. UM Y JEE, ( PRODUCTOS UHT) CORRESP. A LA 1RA. QUINC. DE FEBRERO 2018, SEGUN FACT. NCF: 00297, CONTRATO NO.230/2017 OC 5571</v>
      </c>
      <c r="M1128" s="53">
        <f>VLOOKUP(D1128,[1]Sheet1!$A$2:$S$4000,16,FALSE)</f>
        <v>21350808.789999999</v>
      </c>
    </row>
    <row r="1129" spans="2:13" s="10" customFormat="1" ht="49.5" x14ac:dyDescent="0.2">
      <c r="B1129" s="31">
        <v>1114</v>
      </c>
      <c r="C1129" s="37">
        <v>43207</v>
      </c>
      <c r="D1129" s="44">
        <v>32983</v>
      </c>
      <c r="E1129" s="11" t="s">
        <v>13</v>
      </c>
      <c r="F1129" s="11">
        <v>0</v>
      </c>
      <c r="G1129" s="11">
        <v>522366.28</v>
      </c>
      <c r="H1129" s="21">
        <f t="shared" si="17"/>
        <v>1080156143.1299992</v>
      </c>
      <c r="J1129" s="10">
        <f>VLOOKUP(D1129,[1]Sheet1!$A$2:$R$4000,1,FALSE)</f>
        <v>32983</v>
      </c>
      <c r="K1129" s="10" t="str">
        <f>VLOOKUP(D1129,[1]Sheet1!$A$2:$R$4000,4,FALSE)</f>
        <v>Libramiento 0206-01-01-0010-7346</v>
      </c>
      <c r="L1129" s="49" t="str">
        <f>VLOOKUP(D1129,[1]Sheet1!$A$2:$S$4000,5,FALSE)</f>
        <v>PAGO A BCO AGRICOLA, CEDIDO POR ASOCIACION DE GANADEROS DE MONTE PLATA, S/ACTO DE ALGUACIL No. 1053 D/F 29/11/17, SUM. DE ALIM. ESC. UM Y JEE, (UHT) CORRESP. A LA 1RA. QUINC. DE ENE./18, SEGUN FACT. NCF: 00293, CONT. 230/2017, OC 5571.</v>
      </c>
      <c r="M1129" s="53">
        <f>VLOOKUP(D1129,[1]Sheet1!$A$2:$S$4000,16,FALSE)</f>
        <v>11805477.93</v>
      </c>
    </row>
    <row r="1130" spans="2:13" s="10" customFormat="1" ht="49.5" x14ac:dyDescent="0.2">
      <c r="B1130" s="31">
        <v>1115</v>
      </c>
      <c r="C1130" s="37">
        <v>43207</v>
      </c>
      <c r="D1130" s="44">
        <v>32983</v>
      </c>
      <c r="E1130" s="11" t="s">
        <v>13</v>
      </c>
      <c r="F1130" s="11">
        <v>0</v>
      </c>
      <c r="G1130" s="11">
        <v>11805477.93</v>
      </c>
      <c r="H1130" s="21">
        <f t="shared" si="17"/>
        <v>1068350665.1999992</v>
      </c>
      <c r="J1130" s="10">
        <f>VLOOKUP(D1130,[1]Sheet1!$A$2:$R$4000,1,FALSE)</f>
        <v>32983</v>
      </c>
      <c r="K1130" s="10" t="str">
        <f>VLOOKUP(D1130,[1]Sheet1!$A$2:$R$4000,4,FALSE)</f>
        <v>Libramiento 0206-01-01-0010-7346</v>
      </c>
      <c r="L1130" s="49" t="str">
        <f>VLOOKUP(D1130,[1]Sheet1!$A$2:$S$4000,5,FALSE)</f>
        <v>PAGO A BCO AGRICOLA, CEDIDO POR ASOCIACION DE GANADEROS DE MONTE PLATA, S/ACTO DE ALGUACIL No. 1053 D/F 29/11/17, SUM. DE ALIM. ESC. UM Y JEE, (UHT) CORRESP. A LA 1RA. QUINC. DE ENE./18, SEGUN FACT. NCF: 00293, CONT. 230/2017, OC 5571.</v>
      </c>
      <c r="M1130" s="53">
        <f>VLOOKUP(D1130,[1]Sheet1!$A$2:$S$4000,16,FALSE)</f>
        <v>11805477.93</v>
      </c>
    </row>
    <row r="1131" spans="2:13" s="10" customFormat="1" ht="33" x14ac:dyDescent="0.2">
      <c r="B1131" s="31">
        <v>1116</v>
      </c>
      <c r="C1131" s="37">
        <v>43207</v>
      </c>
      <c r="D1131" s="44">
        <v>32984</v>
      </c>
      <c r="E1131" s="11" t="s">
        <v>13</v>
      </c>
      <c r="F1131" s="11">
        <v>0</v>
      </c>
      <c r="G1131" s="11">
        <v>1062359.1499999999</v>
      </c>
      <c r="H1131" s="21">
        <f t="shared" si="17"/>
        <v>1067288306.0499992</v>
      </c>
      <c r="J1131" s="10">
        <f>VLOOKUP(D1131,[1]Sheet1!$A$2:$R$4000,1,FALSE)</f>
        <v>32984</v>
      </c>
      <c r="K1131" s="10" t="str">
        <f>VLOOKUP(D1131,[1]Sheet1!$A$2:$R$4000,4,FALSE)</f>
        <v>Libramiento 0206-01-01-0010-7348</v>
      </c>
      <c r="L1131" s="49" t="str">
        <f>VLOOKUP(D1131,[1]Sheet1!$A$2:$S$4000,5,FALSE)</f>
        <v>PAGO POR SUM. DE ALIM. ESC. UM. Y JEE (PRODUCTOS PASTEURIZADOS) CORRESP. A LA 1RA. QUINC. DE MARZO 2018, S/FACT. 25122 Y NC 00691. CONTRATO NO.233/17, OC 6545</v>
      </c>
      <c r="M1131" s="53">
        <f>VLOOKUP(D1131,[1]Sheet1!$A$2:$S$4000,16,FALSE)</f>
        <v>24009316.870000001</v>
      </c>
    </row>
    <row r="1132" spans="2:13" s="10" customFormat="1" ht="33" x14ac:dyDescent="0.2">
      <c r="B1132" s="31">
        <v>1117</v>
      </c>
      <c r="C1132" s="37">
        <v>43207</v>
      </c>
      <c r="D1132" s="44">
        <v>32984</v>
      </c>
      <c r="E1132" s="11" t="s">
        <v>13</v>
      </c>
      <c r="F1132" s="11">
        <v>0</v>
      </c>
      <c r="G1132" s="11">
        <v>24009316.870000001</v>
      </c>
      <c r="H1132" s="21">
        <f t="shared" si="17"/>
        <v>1043278989.1799992</v>
      </c>
      <c r="J1132" s="10">
        <f>VLOOKUP(D1132,[1]Sheet1!$A$2:$R$4000,1,FALSE)</f>
        <v>32984</v>
      </c>
      <c r="K1132" s="10" t="str">
        <f>VLOOKUP(D1132,[1]Sheet1!$A$2:$R$4000,4,FALSE)</f>
        <v>Libramiento 0206-01-01-0010-7348</v>
      </c>
      <c r="L1132" s="49" t="str">
        <f>VLOOKUP(D1132,[1]Sheet1!$A$2:$S$4000,5,FALSE)</f>
        <v>PAGO POR SUM. DE ALIM. ESC. UM. Y JEE (PRODUCTOS PASTEURIZADOS) CORRESP. A LA 1RA. QUINC. DE MARZO 2018, S/FACT. 25122 Y NC 00691. CONTRATO NO.233/17, OC 6545</v>
      </c>
      <c r="M1132" s="53">
        <f>VLOOKUP(D1132,[1]Sheet1!$A$2:$S$4000,16,FALSE)</f>
        <v>24009316.870000001</v>
      </c>
    </row>
    <row r="1133" spans="2:13" s="10" customFormat="1" ht="49.5" x14ac:dyDescent="0.2">
      <c r="B1133" s="31">
        <v>1118</v>
      </c>
      <c r="C1133" s="37">
        <v>43207</v>
      </c>
      <c r="D1133" s="44">
        <v>32985</v>
      </c>
      <c r="E1133" s="11" t="s">
        <v>13</v>
      </c>
      <c r="F1133" s="11">
        <v>0</v>
      </c>
      <c r="G1133" s="11">
        <v>950415.04</v>
      </c>
      <c r="H1133" s="21">
        <f t="shared" si="17"/>
        <v>1042328574.1399993</v>
      </c>
      <c r="J1133" s="10">
        <f>VLOOKUP(D1133,[1]Sheet1!$A$2:$R$4000,1,FALSE)</f>
        <v>32985</v>
      </c>
      <c r="K1133" s="10" t="str">
        <f>VLOOKUP(D1133,[1]Sheet1!$A$2:$R$4000,4,FALSE)</f>
        <v>Libramiento 0206-01-01-0010-7349</v>
      </c>
      <c r="L1133" s="49" t="str">
        <f>VLOOKUP(D1133,[1]Sheet1!$A$2:$S$4000,5,FALSE)</f>
        <v>PAGO A BANCO AGRICOLA, CEDIDO POR ASOCIACION DE GANADEROS DE MONTE PLATA, MEDIANTE ACTO DE ALGUACIL No. 1053 D/F 29/11/17, POR SUM. DE ALIM. ESC. UM Y JEE PRODUCTOS UHT) 2DA. QUINC. DE ENERO/18, S/FT. NCF: 00294, CONT. NO.230/17 OC5571.</v>
      </c>
      <c r="M1133" s="53">
        <f>VLOOKUP(D1133,[1]Sheet1!$A$2:$S$4000,16,FALSE)</f>
        <v>950415.04</v>
      </c>
    </row>
    <row r="1134" spans="2:13" s="10" customFormat="1" ht="49.5" x14ac:dyDescent="0.2">
      <c r="B1134" s="31">
        <v>1119</v>
      </c>
      <c r="C1134" s="37">
        <v>43207</v>
      </c>
      <c r="D1134" s="44">
        <v>32985</v>
      </c>
      <c r="E1134" s="11" t="s">
        <v>13</v>
      </c>
      <c r="F1134" s="11">
        <v>0</v>
      </c>
      <c r="G1134" s="11">
        <v>21479379.899999999</v>
      </c>
      <c r="H1134" s="21">
        <f t="shared" si="17"/>
        <v>1020849194.2399993</v>
      </c>
      <c r="J1134" s="10">
        <f>VLOOKUP(D1134,[1]Sheet1!$A$2:$R$4000,1,FALSE)</f>
        <v>32985</v>
      </c>
      <c r="K1134" s="10" t="str">
        <f>VLOOKUP(D1134,[1]Sheet1!$A$2:$R$4000,4,FALSE)</f>
        <v>Libramiento 0206-01-01-0010-7349</v>
      </c>
      <c r="L1134" s="49" t="str">
        <f>VLOOKUP(D1134,[1]Sheet1!$A$2:$S$4000,5,FALSE)</f>
        <v>PAGO A BANCO AGRICOLA, CEDIDO POR ASOCIACION DE GANADEROS DE MONTE PLATA, MEDIANTE ACTO DE ALGUACIL No. 1053 D/F 29/11/17, POR SUM. DE ALIM. ESC. UM Y JEE PRODUCTOS UHT) 2DA. QUINC. DE ENERO/18, S/FT. NCF: 00294, CONT. NO.230/17 OC5571.</v>
      </c>
      <c r="M1134" s="53">
        <f>VLOOKUP(D1134,[1]Sheet1!$A$2:$S$4000,16,FALSE)</f>
        <v>950415.04</v>
      </c>
    </row>
    <row r="1135" spans="2:13" s="10" customFormat="1" ht="33" x14ac:dyDescent="0.2">
      <c r="B1135" s="31">
        <v>1120</v>
      </c>
      <c r="C1135" s="37">
        <v>43207</v>
      </c>
      <c r="D1135" s="44">
        <v>32986</v>
      </c>
      <c r="E1135" s="11" t="s">
        <v>13</v>
      </c>
      <c r="F1135" s="11">
        <v>0</v>
      </c>
      <c r="G1135" s="11">
        <v>796249.4</v>
      </c>
      <c r="H1135" s="21">
        <f t="shared" si="17"/>
        <v>1020052944.8399993</v>
      </c>
      <c r="J1135" s="10">
        <f>VLOOKUP(D1135,[1]Sheet1!$A$2:$R$4000,1,FALSE)</f>
        <v>32986</v>
      </c>
      <c r="K1135" s="10" t="str">
        <f>VLOOKUP(D1135,[1]Sheet1!$A$2:$R$4000,4,FALSE)</f>
        <v>Libramiento 0206-01-01-0010-7350</v>
      </c>
      <c r="L1135" s="49" t="str">
        <f>VLOOKUP(D1135,[1]Sheet1!$A$2:$S$4000,5,FALSE)</f>
        <v>PAGO POR SUM. DE ALIM. ESC. UM. Y JEE (PRODUCTOS PASTEURIZADOS) CORRESP. A LA 2DA. QUINC. DE FEBRERO 2018, S/FACT. 24838 Y NC 00689. CONTRATO NO.233/17, OC 6545</v>
      </c>
      <c r="M1135" s="53">
        <f>VLOOKUP(D1135,[1]Sheet1!$A$2:$S$4000,16,FALSE)</f>
        <v>17995236.48</v>
      </c>
    </row>
    <row r="1136" spans="2:13" s="10" customFormat="1" ht="33" x14ac:dyDescent="0.2">
      <c r="B1136" s="31">
        <v>1121</v>
      </c>
      <c r="C1136" s="37">
        <v>43207</v>
      </c>
      <c r="D1136" s="44">
        <v>32986</v>
      </c>
      <c r="E1136" s="11" t="s">
        <v>13</v>
      </c>
      <c r="F1136" s="11">
        <v>0</v>
      </c>
      <c r="G1136" s="11">
        <v>17995236.48</v>
      </c>
      <c r="H1136" s="21">
        <f t="shared" si="17"/>
        <v>1002057708.3599993</v>
      </c>
      <c r="J1136" s="10">
        <f>VLOOKUP(D1136,[1]Sheet1!$A$2:$R$4000,1,FALSE)</f>
        <v>32986</v>
      </c>
      <c r="K1136" s="10" t="str">
        <f>VLOOKUP(D1136,[1]Sheet1!$A$2:$R$4000,4,FALSE)</f>
        <v>Libramiento 0206-01-01-0010-7350</v>
      </c>
      <c r="L1136" s="49" t="str">
        <f>VLOOKUP(D1136,[1]Sheet1!$A$2:$S$4000,5,FALSE)</f>
        <v>PAGO POR SUM. DE ALIM. ESC. UM. Y JEE (PRODUCTOS PASTEURIZADOS) CORRESP. A LA 2DA. QUINC. DE FEBRERO 2018, S/FACT. 24838 Y NC 00689. CONTRATO NO.233/17, OC 6545</v>
      </c>
      <c r="M1136" s="53">
        <f>VLOOKUP(D1136,[1]Sheet1!$A$2:$S$4000,16,FALSE)</f>
        <v>17995236.48</v>
      </c>
    </row>
    <row r="1137" spans="2:13" s="10" customFormat="1" ht="33" x14ac:dyDescent="0.2">
      <c r="B1137" s="31">
        <v>1122</v>
      </c>
      <c r="C1137" s="37">
        <v>43207</v>
      </c>
      <c r="D1137" s="44">
        <v>32987</v>
      </c>
      <c r="E1137" s="11" t="s">
        <v>13</v>
      </c>
      <c r="F1137" s="11">
        <v>0</v>
      </c>
      <c r="G1137" s="11">
        <v>866507.87</v>
      </c>
      <c r="H1137" s="21">
        <f t="shared" si="17"/>
        <v>1001191200.4899993</v>
      </c>
      <c r="J1137" s="10">
        <f>VLOOKUP(D1137,[1]Sheet1!$A$2:$R$4000,1,FALSE)</f>
        <v>32987</v>
      </c>
      <c r="K1137" s="10" t="str">
        <f>VLOOKUP(D1137,[1]Sheet1!$A$2:$R$4000,4,FALSE)</f>
        <v>Libramiento 0206-01-01-0010-7354</v>
      </c>
      <c r="L1137" s="49" t="str">
        <f>VLOOKUP(D1137,[1]Sheet1!$A$2:$S$4000,5,FALSE)</f>
        <v>PAGO POR SUM. DE ALIM. ESC. UM. Y JEE (PRODUCTOS PASTEURIZADOS) CORRESP. A LA 2DA. QUINC. DE FEBRERO 2018, S/FACT.00131 Y NC 00058. CONTRATO NO.235/17, OC 6544</v>
      </c>
      <c r="M1137" s="53">
        <f>VLOOKUP(D1137,[1]Sheet1!$A$2:$S$4000,16,FALSE)</f>
        <v>19583077.739999998</v>
      </c>
    </row>
    <row r="1138" spans="2:13" s="10" customFormat="1" ht="33" x14ac:dyDescent="0.2">
      <c r="B1138" s="31">
        <v>1123</v>
      </c>
      <c r="C1138" s="37">
        <v>43207</v>
      </c>
      <c r="D1138" s="44">
        <v>32987</v>
      </c>
      <c r="E1138" s="11" t="s">
        <v>13</v>
      </c>
      <c r="F1138" s="11">
        <v>0</v>
      </c>
      <c r="G1138" s="11">
        <v>19583077.739999998</v>
      </c>
      <c r="H1138" s="21">
        <f t="shared" si="17"/>
        <v>981608122.74999928</v>
      </c>
      <c r="J1138" s="10">
        <f>VLOOKUP(D1138,[1]Sheet1!$A$2:$R$4000,1,FALSE)</f>
        <v>32987</v>
      </c>
      <c r="K1138" s="10" t="str">
        <f>VLOOKUP(D1138,[1]Sheet1!$A$2:$R$4000,4,FALSE)</f>
        <v>Libramiento 0206-01-01-0010-7354</v>
      </c>
      <c r="L1138" s="49" t="str">
        <f>VLOOKUP(D1138,[1]Sheet1!$A$2:$S$4000,5,FALSE)</f>
        <v>PAGO POR SUM. DE ALIM. ESC. UM. Y JEE (PRODUCTOS PASTEURIZADOS) CORRESP. A LA 2DA. QUINC. DE FEBRERO 2018, S/FACT.00131 Y NC 00058. CONTRATO NO.235/17, OC 6544</v>
      </c>
      <c r="M1138" s="53">
        <f>VLOOKUP(D1138,[1]Sheet1!$A$2:$S$4000,16,FALSE)</f>
        <v>19583077.739999998</v>
      </c>
    </row>
    <row r="1139" spans="2:13" s="10" customFormat="1" ht="49.5" x14ac:dyDescent="0.2">
      <c r="B1139" s="31">
        <v>1124</v>
      </c>
      <c r="C1139" s="37">
        <v>43207</v>
      </c>
      <c r="D1139" s="44">
        <v>32989</v>
      </c>
      <c r="E1139" s="11" t="s">
        <v>13</v>
      </c>
      <c r="F1139" s="11">
        <v>0</v>
      </c>
      <c r="G1139" s="11">
        <v>2996.9</v>
      </c>
      <c r="H1139" s="21">
        <f t="shared" si="17"/>
        <v>981605125.84999931</v>
      </c>
      <c r="J1139" s="10">
        <f>VLOOKUP(D1139,[1]Sheet1!$A$2:$R$4000,1,FALSE)</f>
        <v>32989</v>
      </c>
      <c r="K1139" s="10" t="str">
        <f>VLOOKUP(D1139,[1]Sheet1!$A$2:$R$4000,4,FALSE)</f>
        <v>Libramiento 0206-01-01-0010-7366</v>
      </c>
      <c r="L1139" s="49" t="str">
        <f>VLOOKUP(D1139,[1]Sheet1!$A$2:$S$4000,5,FALSE)</f>
        <v>PAGO A FAVOR DE COOPROHARINA, CEDIDO POR CAROLINA MARTINEZ LANTIGUA, MEDIANTE ACTO No.155/18 D/F 22/02/2018. POR SUM. ALIM. ESC. UM ,CORRESP. AL MES DE DICIEMBRE 2017, SEGUN FACT. NCF.: 00017 Y NC 55449, DEL CONTRATO NO.430/2017 Y OC 6503 MENOS ANTICIPO</v>
      </c>
      <c r="M1139" s="53">
        <f>VLOOKUP(D1139,[1]Sheet1!$A$2:$S$4000,16,FALSE)</f>
        <v>2996.9</v>
      </c>
    </row>
    <row r="1140" spans="2:13" s="10" customFormat="1" ht="49.5" x14ac:dyDescent="0.2">
      <c r="B1140" s="31">
        <v>1125</v>
      </c>
      <c r="C1140" s="37">
        <v>43207</v>
      </c>
      <c r="D1140" s="44">
        <v>32989</v>
      </c>
      <c r="E1140" s="11" t="s">
        <v>13</v>
      </c>
      <c r="F1140" s="11">
        <v>0</v>
      </c>
      <c r="G1140" s="11">
        <v>324108.42</v>
      </c>
      <c r="H1140" s="21">
        <f t="shared" si="17"/>
        <v>981281017.42999935</v>
      </c>
      <c r="J1140" s="10">
        <f>VLOOKUP(D1140,[1]Sheet1!$A$2:$R$4000,1,FALSE)</f>
        <v>32989</v>
      </c>
      <c r="K1140" s="10" t="str">
        <f>VLOOKUP(D1140,[1]Sheet1!$A$2:$R$4000,4,FALSE)</f>
        <v>Libramiento 0206-01-01-0010-7366</v>
      </c>
      <c r="L1140" s="49" t="str">
        <f>VLOOKUP(D1140,[1]Sheet1!$A$2:$S$4000,5,FALSE)</f>
        <v>PAGO A FAVOR DE COOPROHARINA, CEDIDO POR CAROLINA MARTINEZ LANTIGUA, MEDIANTE ACTO No.155/18 D/F 22/02/2018. POR SUM. ALIM. ESC. UM ,CORRESP. AL MES DE DICIEMBRE 2017, SEGUN FACT. NCF.: 00017 Y NC 55449, DEL CONTRATO NO.430/2017 Y OC 6503 MENOS ANTICIPO</v>
      </c>
      <c r="M1140" s="53">
        <f>VLOOKUP(D1140,[1]Sheet1!$A$2:$S$4000,16,FALSE)</f>
        <v>2996.9</v>
      </c>
    </row>
    <row r="1141" spans="2:13" s="10" customFormat="1" ht="33" x14ac:dyDescent="0.2">
      <c r="B1141" s="31">
        <v>1126</v>
      </c>
      <c r="C1141" s="37">
        <v>43207</v>
      </c>
      <c r="D1141" s="44">
        <v>32990</v>
      </c>
      <c r="E1141" s="11" t="s">
        <v>13</v>
      </c>
      <c r="F1141" s="11">
        <v>0</v>
      </c>
      <c r="G1141" s="11">
        <v>1373469.37</v>
      </c>
      <c r="H1141" s="21">
        <f t="shared" si="17"/>
        <v>979907548.05999935</v>
      </c>
      <c r="J1141" s="10">
        <f>VLOOKUP(D1141,[1]Sheet1!$A$2:$R$4000,1,FALSE)</f>
        <v>32990</v>
      </c>
      <c r="K1141" s="10" t="str">
        <f>VLOOKUP(D1141,[1]Sheet1!$A$2:$R$4000,4,FALSE)</f>
        <v>Libramiento 0206-01-01-0010-7373</v>
      </c>
      <c r="L1141" s="49" t="str">
        <f>VLOOKUP(D1141,[1]Sheet1!$A$2:$S$4000,5,FALSE)</f>
        <v>PAGO POR SUM. DE ALIM. ESC. UM. Y JEE (PRODUCTOS PASTEURIZADOS) CORRESP. A LA 1RA. QUINC. DE FEB/2018, S/FACT. 00130,CONTRATO NO.235/17, OC 6544</v>
      </c>
      <c r="M1141" s="53">
        <f>VLOOKUP(D1141,[1]Sheet1!$A$2:$S$4000,16,FALSE)</f>
        <v>31040407.82</v>
      </c>
    </row>
    <row r="1142" spans="2:13" s="10" customFormat="1" ht="33" x14ac:dyDescent="0.2">
      <c r="B1142" s="31">
        <v>1127</v>
      </c>
      <c r="C1142" s="37">
        <v>43207</v>
      </c>
      <c r="D1142" s="44">
        <v>32990</v>
      </c>
      <c r="E1142" s="11" t="s">
        <v>13</v>
      </c>
      <c r="F1142" s="11">
        <v>0</v>
      </c>
      <c r="G1142" s="11">
        <v>31040407.82</v>
      </c>
      <c r="H1142" s="21">
        <f t="shared" si="17"/>
        <v>948867140.23999929</v>
      </c>
      <c r="J1142" s="10">
        <f>VLOOKUP(D1142,[1]Sheet1!$A$2:$R$4000,1,FALSE)</f>
        <v>32990</v>
      </c>
      <c r="K1142" s="10" t="str">
        <f>VLOOKUP(D1142,[1]Sheet1!$A$2:$R$4000,4,FALSE)</f>
        <v>Libramiento 0206-01-01-0010-7373</v>
      </c>
      <c r="L1142" s="49" t="str">
        <f>VLOOKUP(D1142,[1]Sheet1!$A$2:$S$4000,5,FALSE)</f>
        <v>PAGO POR SUM. DE ALIM. ESC. UM. Y JEE (PRODUCTOS PASTEURIZADOS) CORRESP. A LA 1RA. QUINC. DE FEB/2018, S/FACT. 00130,CONTRATO NO.235/17, OC 6544</v>
      </c>
      <c r="M1142" s="53">
        <f>VLOOKUP(D1142,[1]Sheet1!$A$2:$S$4000,16,FALSE)</f>
        <v>31040407.82</v>
      </c>
    </row>
    <row r="1143" spans="2:13" s="10" customFormat="1" ht="49.5" x14ac:dyDescent="0.2">
      <c r="B1143" s="31">
        <v>1128</v>
      </c>
      <c r="C1143" s="37">
        <v>43207</v>
      </c>
      <c r="D1143" s="44">
        <v>32991</v>
      </c>
      <c r="E1143" s="11" t="s">
        <v>13</v>
      </c>
      <c r="F1143" s="11">
        <v>0</v>
      </c>
      <c r="G1143" s="11">
        <v>1901633.7</v>
      </c>
      <c r="H1143" s="21">
        <f t="shared" si="17"/>
        <v>946965506.53999925</v>
      </c>
      <c r="J1143" s="10">
        <f>VLOOKUP(D1143,[1]Sheet1!$A$2:$R$4000,1,FALSE)</f>
        <v>32991</v>
      </c>
      <c r="K1143" s="10" t="str">
        <f>VLOOKUP(D1143,[1]Sheet1!$A$2:$R$4000,4,FALSE)</f>
        <v>Libramiento 0206-01-01-0010-7422</v>
      </c>
      <c r="L1143" s="49" t="str">
        <f>VLOOKUP(D1143,[1]Sheet1!$A$2:$S$4000,5,FALSE)</f>
        <v>PAGO A BANCO AGRICOLA, CEDIDO POR ASOCIACION DE GANADEROS DE MONTE PLATA INC ACTO DE ALGUACIL NO.1054 D/F 29/11/17, POR SUM. DE ALIM. ESC. UM. Y JEE. (PRODUCTOS PASTEURIZADOS) MES DE ENERO 2018, S/FTS. 00292 Y 00295, CONT.NO.228/17, OC 5574.</v>
      </c>
      <c r="M1143" s="53">
        <f>VLOOKUP(D1143,[1]Sheet1!$A$2:$S$4000,16,FALSE)</f>
        <v>1901633.7</v>
      </c>
    </row>
    <row r="1144" spans="2:13" s="10" customFormat="1" ht="49.5" x14ac:dyDescent="0.2">
      <c r="B1144" s="31">
        <v>1129</v>
      </c>
      <c r="C1144" s="37">
        <v>43207</v>
      </c>
      <c r="D1144" s="44">
        <v>32991</v>
      </c>
      <c r="E1144" s="11" t="s">
        <v>13</v>
      </c>
      <c r="F1144" s="11">
        <v>0</v>
      </c>
      <c r="G1144" s="11">
        <v>42976921.560000002</v>
      </c>
      <c r="H1144" s="21">
        <f t="shared" si="17"/>
        <v>903988584.9799993</v>
      </c>
      <c r="J1144" s="10">
        <f>VLOOKUP(D1144,[1]Sheet1!$A$2:$R$4000,1,FALSE)</f>
        <v>32991</v>
      </c>
      <c r="K1144" s="10" t="str">
        <f>VLOOKUP(D1144,[1]Sheet1!$A$2:$R$4000,4,FALSE)</f>
        <v>Libramiento 0206-01-01-0010-7422</v>
      </c>
      <c r="L1144" s="49" t="str">
        <f>VLOOKUP(D1144,[1]Sheet1!$A$2:$S$4000,5,FALSE)</f>
        <v>PAGO A BANCO AGRICOLA, CEDIDO POR ASOCIACION DE GANADEROS DE MONTE PLATA INC ACTO DE ALGUACIL NO.1054 D/F 29/11/17, POR SUM. DE ALIM. ESC. UM. Y JEE. (PRODUCTOS PASTEURIZADOS) MES DE ENERO 2018, S/FTS. 00292 Y 00295, CONT.NO.228/17, OC 5574.</v>
      </c>
      <c r="M1144" s="53">
        <f>VLOOKUP(D1144,[1]Sheet1!$A$2:$S$4000,16,FALSE)</f>
        <v>1901633.7</v>
      </c>
    </row>
    <row r="1145" spans="2:13" s="10" customFormat="1" ht="49.5" x14ac:dyDescent="0.2">
      <c r="B1145" s="31">
        <v>1130</v>
      </c>
      <c r="C1145" s="37">
        <v>43207</v>
      </c>
      <c r="D1145" s="44">
        <v>32992</v>
      </c>
      <c r="E1145" s="11" t="s">
        <v>13</v>
      </c>
      <c r="F1145" s="11">
        <v>0</v>
      </c>
      <c r="G1145" s="11">
        <v>110155.56</v>
      </c>
      <c r="H1145" s="21">
        <f t="shared" si="17"/>
        <v>903878429.41999936</v>
      </c>
      <c r="J1145" s="10">
        <f>VLOOKUP(D1145,[1]Sheet1!$A$2:$R$4000,1,FALSE)</f>
        <v>32992</v>
      </c>
      <c r="K1145" s="10" t="str">
        <f>VLOOKUP(D1145,[1]Sheet1!$A$2:$R$4000,4,FALSE)</f>
        <v>Libramiento 0206-01-01-0010-7471</v>
      </c>
      <c r="L1145" s="49" t="str">
        <f>VLOOKUP(D1145,[1]Sheet1!$A$2:$S$4000,5,FALSE)</f>
        <v>PAGO SERV. PROF.COMO CONSULTOR P/ASIST. CIENTIF. TECNICA Y DE INNOV. TECNOLOGICA EN APOYO A LAS MEJORAS DEL PAE, POR RD$ 407,983.55 EQUIV. A $6,276.67 EUROS A LA TASA DE RD$65.00 S/ADENDA III, 218 CONT. 041/14, PERIODO 16/02/18 AL 15/03/18.</v>
      </c>
      <c r="M1145" s="53">
        <f>VLOOKUP(D1145,[1]Sheet1!$A$2:$S$4000,16,FALSE)</f>
        <v>297827.99</v>
      </c>
    </row>
    <row r="1146" spans="2:13" s="10" customFormat="1" ht="49.5" x14ac:dyDescent="0.2">
      <c r="B1146" s="31">
        <v>1131</v>
      </c>
      <c r="C1146" s="37">
        <v>43207</v>
      </c>
      <c r="D1146" s="44">
        <v>32992</v>
      </c>
      <c r="E1146" s="11" t="s">
        <v>13</v>
      </c>
      <c r="F1146" s="11">
        <v>0</v>
      </c>
      <c r="G1146" s="11">
        <v>297827.99</v>
      </c>
      <c r="H1146" s="21">
        <f t="shared" si="17"/>
        <v>903580601.42999935</v>
      </c>
      <c r="J1146" s="10">
        <f>VLOOKUP(D1146,[1]Sheet1!$A$2:$R$4000,1,FALSE)</f>
        <v>32992</v>
      </c>
      <c r="K1146" s="10" t="str">
        <f>VLOOKUP(D1146,[1]Sheet1!$A$2:$R$4000,4,FALSE)</f>
        <v>Libramiento 0206-01-01-0010-7471</v>
      </c>
      <c r="L1146" s="49" t="str">
        <f>VLOOKUP(D1146,[1]Sheet1!$A$2:$S$4000,5,FALSE)</f>
        <v>PAGO SERV. PROF.COMO CONSULTOR P/ASIST. CIENTIF. TECNICA Y DE INNOV. TECNOLOGICA EN APOYO A LAS MEJORAS DEL PAE, POR RD$ 407,983.55 EQUIV. A $6,276.67 EUROS A LA TASA DE RD$65.00 S/ADENDA III, 218 CONT. 041/14, PERIODO 16/02/18 AL 15/03/18.</v>
      </c>
      <c r="M1146" s="53">
        <f>VLOOKUP(D1146,[1]Sheet1!$A$2:$S$4000,16,FALSE)</f>
        <v>297827.99</v>
      </c>
    </row>
    <row r="1147" spans="2:13" s="10" customFormat="1" ht="49.5" x14ac:dyDescent="0.2">
      <c r="B1147" s="31">
        <v>1132</v>
      </c>
      <c r="C1147" s="37">
        <v>43207</v>
      </c>
      <c r="D1147" s="44">
        <v>32993</v>
      </c>
      <c r="E1147" s="11" t="s">
        <v>13</v>
      </c>
      <c r="F1147" s="11">
        <v>0</v>
      </c>
      <c r="G1147" s="11">
        <v>241172.18</v>
      </c>
      <c r="H1147" s="21">
        <f t="shared" si="17"/>
        <v>903339429.2499994</v>
      </c>
      <c r="J1147" s="10">
        <f>VLOOKUP(D1147,[1]Sheet1!$A$2:$R$4000,1,FALSE)</f>
        <v>32993</v>
      </c>
      <c r="K1147" s="10" t="str">
        <f>VLOOKUP(D1147,[1]Sheet1!$A$2:$R$4000,4,FALSE)</f>
        <v>Libramiento 0206-01-01-0010-7474</v>
      </c>
      <c r="L1147" s="49" t="str">
        <f>VLOOKUP(D1147,[1]Sheet1!$A$2:$S$4000,5,FALSE)</f>
        <v>PAGO A BCO AGRICOLA, CEDIDO POR COOPERATIVA DE AGROPECUARIA DE LA FEDERACION DE GANADEROS DEL NOROESTE, S/ACTO 1083/17 D/F 07/12/17, SUM. ALIM. ESC. UM Y JEE, (PASTEURIZADOS) CORRESP. A LA 1RA. QUINC. DE ENE/18, S/FACT: 02031, CONT.244/17, OC 5570.</v>
      </c>
      <c r="M1147" s="53">
        <f>VLOOKUP(D1147,[1]Sheet1!$A$2:$S$4000,16,FALSE)</f>
        <v>5450491.3300000001</v>
      </c>
    </row>
    <row r="1148" spans="2:13" s="10" customFormat="1" ht="49.5" x14ac:dyDescent="0.2">
      <c r="B1148" s="31">
        <v>1133</v>
      </c>
      <c r="C1148" s="37">
        <v>43207</v>
      </c>
      <c r="D1148" s="44">
        <v>32993</v>
      </c>
      <c r="E1148" s="11" t="s">
        <v>13</v>
      </c>
      <c r="F1148" s="11">
        <v>0</v>
      </c>
      <c r="G1148" s="11">
        <v>5450491.3300000001</v>
      </c>
      <c r="H1148" s="21">
        <f t="shared" si="17"/>
        <v>897888937.91999936</v>
      </c>
      <c r="J1148" s="10">
        <f>VLOOKUP(D1148,[1]Sheet1!$A$2:$R$4000,1,FALSE)</f>
        <v>32993</v>
      </c>
      <c r="K1148" s="10" t="str">
        <f>VLOOKUP(D1148,[1]Sheet1!$A$2:$R$4000,4,FALSE)</f>
        <v>Libramiento 0206-01-01-0010-7474</v>
      </c>
      <c r="L1148" s="49" t="str">
        <f>VLOOKUP(D1148,[1]Sheet1!$A$2:$S$4000,5,FALSE)</f>
        <v>PAGO A BCO AGRICOLA, CEDIDO POR COOPERATIVA DE AGROPECUARIA DE LA FEDERACION DE GANADEROS DEL NOROESTE, S/ACTO 1083/17 D/F 07/12/17, SUM. ALIM. ESC. UM Y JEE, (PASTEURIZADOS) CORRESP. A LA 1RA. QUINC. DE ENE/18, S/FACT: 02031, CONT.244/17, OC 5570.</v>
      </c>
      <c r="M1148" s="53">
        <f>VLOOKUP(D1148,[1]Sheet1!$A$2:$S$4000,16,FALSE)</f>
        <v>5450491.3300000001</v>
      </c>
    </row>
    <row r="1149" spans="2:13" s="10" customFormat="1" ht="49.5" x14ac:dyDescent="0.2">
      <c r="B1149" s="31">
        <v>1134</v>
      </c>
      <c r="C1149" s="37">
        <v>43207</v>
      </c>
      <c r="D1149" s="44">
        <v>32994</v>
      </c>
      <c r="E1149" s="11" t="s">
        <v>13</v>
      </c>
      <c r="F1149" s="11">
        <v>0</v>
      </c>
      <c r="G1149" s="11">
        <v>298252.5</v>
      </c>
      <c r="H1149" s="21">
        <f t="shared" si="17"/>
        <v>897590685.41999936</v>
      </c>
      <c r="J1149" s="10">
        <f>VLOOKUP(D1149,[1]Sheet1!$A$2:$R$4000,1,FALSE)</f>
        <v>32994</v>
      </c>
      <c r="K1149" s="10" t="str">
        <f>VLOOKUP(D1149,[1]Sheet1!$A$2:$R$4000,4,FALSE)</f>
        <v>Libramiento 0206-01-01-0010-7480</v>
      </c>
      <c r="L1149" s="49" t="str">
        <f>VLOOKUP(D1149,[1]Sheet1!$A$2:$S$4000,5,FALSE)</f>
        <v>PAGO A BANCO AGRICOLA, CEDIDO POR INDUSTRIAS DE EMPAQUES MULTIPLES ALMA ROSA, S/ACTO DE ALGUACIL No.752 D/F 15/11/2017, POR SUM. DE ALIM. ESC. UM, REAL Y JEE, (PREPARADOS LACTEOS) CORRESP. A ENERO 2018, S/FACT: 00080, CONT. 236/2017 O/C 5933.</v>
      </c>
      <c r="M1149" s="53">
        <f>VLOOKUP(D1149,[1]Sheet1!$A$2:$S$4000,16,FALSE)</f>
        <v>298252.5</v>
      </c>
    </row>
    <row r="1150" spans="2:13" s="10" customFormat="1" ht="49.5" x14ac:dyDescent="0.2">
      <c r="B1150" s="31">
        <v>1135</v>
      </c>
      <c r="C1150" s="37">
        <v>43207</v>
      </c>
      <c r="D1150" s="44">
        <v>32994</v>
      </c>
      <c r="E1150" s="11" t="s">
        <v>13</v>
      </c>
      <c r="F1150" s="11">
        <v>0</v>
      </c>
      <c r="G1150" s="11">
        <v>6740506.5</v>
      </c>
      <c r="H1150" s="21">
        <f t="shared" si="17"/>
        <v>890850178.91999936</v>
      </c>
      <c r="J1150" s="10">
        <f>VLOOKUP(D1150,[1]Sheet1!$A$2:$R$4000,1,FALSE)</f>
        <v>32994</v>
      </c>
      <c r="K1150" s="10" t="str">
        <f>VLOOKUP(D1150,[1]Sheet1!$A$2:$R$4000,4,FALSE)</f>
        <v>Libramiento 0206-01-01-0010-7480</v>
      </c>
      <c r="L1150" s="49" t="str">
        <f>VLOOKUP(D1150,[1]Sheet1!$A$2:$S$4000,5,FALSE)</f>
        <v>PAGO A BANCO AGRICOLA, CEDIDO POR INDUSTRIAS DE EMPAQUES MULTIPLES ALMA ROSA, S/ACTO DE ALGUACIL No.752 D/F 15/11/2017, POR SUM. DE ALIM. ESC. UM, REAL Y JEE, (PREPARADOS LACTEOS) CORRESP. A ENERO 2018, S/FACT: 00080, CONT. 236/2017 O/C 5933.</v>
      </c>
      <c r="M1150" s="53">
        <f>VLOOKUP(D1150,[1]Sheet1!$A$2:$S$4000,16,FALSE)</f>
        <v>298252.5</v>
      </c>
    </row>
    <row r="1151" spans="2:13" s="10" customFormat="1" ht="33" x14ac:dyDescent="0.2">
      <c r="B1151" s="31">
        <v>1136</v>
      </c>
      <c r="C1151" s="37">
        <v>43207</v>
      </c>
      <c r="D1151" s="44">
        <v>32995</v>
      </c>
      <c r="E1151" s="11" t="s">
        <v>13</v>
      </c>
      <c r="F1151" s="11">
        <v>0</v>
      </c>
      <c r="G1151" s="11">
        <v>4676.8500000000004</v>
      </c>
      <c r="H1151" s="21">
        <f t="shared" si="17"/>
        <v>890845502.06999934</v>
      </c>
      <c r="J1151" s="10">
        <f>VLOOKUP(D1151,[1]Sheet1!$A$2:$R$4000,1,FALSE)</f>
        <v>32995</v>
      </c>
      <c r="K1151" s="10" t="str">
        <f>VLOOKUP(D1151,[1]Sheet1!$A$2:$R$4000,4,FALSE)</f>
        <v>Libramiento 0206-01-01-0010-7495</v>
      </c>
      <c r="L1151" s="49" t="str">
        <f>VLOOKUP(D1151,[1]Sheet1!$A$2:$S$4000,5,FALSE)</f>
        <v>PAGO SUM. ALIM. ESC. UM ,CORRESP. AL MES DE DICIEMBRE 2017, SEGUN FACT. NCF.: 00112 Y NC 00017,MENOS ANTICIPO, CONTRATO NO. 498/2017 Y OC 6884.</v>
      </c>
      <c r="M1151" s="53">
        <f>VLOOKUP(D1151,[1]Sheet1!$A$2:$S$4000,16,FALSE)</f>
        <v>503929.22</v>
      </c>
    </row>
    <row r="1152" spans="2:13" s="10" customFormat="1" ht="33" x14ac:dyDescent="0.2">
      <c r="B1152" s="31">
        <v>1137</v>
      </c>
      <c r="C1152" s="37">
        <v>43207</v>
      </c>
      <c r="D1152" s="44">
        <v>32995</v>
      </c>
      <c r="E1152" s="11" t="s">
        <v>13</v>
      </c>
      <c r="F1152" s="11">
        <v>0</v>
      </c>
      <c r="G1152" s="11">
        <v>503929.22</v>
      </c>
      <c r="H1152" s="21">
        <f t="shared" si="17"/>
        <v>890341572.84999931</v>
      </c>
      <c r="J1152" s="10">
        <f>VLOOKUP(D1152,[1]Sheet1!$A$2:$R$4000,1,FALSE)</f>
        <v>32995</v>
      </c>
      <c r="K1152" s="10" t="str">
        <f>VLOOKUP(D1152,[1]Sheet1!$A$2:$R$4000,4,FALSE)</f>
        <v>Libramiento 0206-01-01-0010-7495</v>
      </c>
      <c r="L1152" s="49" t="str">
        <f>VLOOKUP(D1152,[1]Sheet1!$A$2:$S$4000,5,FALSE)</f>
        <v>PAGO SUM. ALIM. ESC. UM ,CORRESP. AL MES DE DICIEMBRE 2017, SEGUN FACT. NCF.: 00112 Y NC 00017,MENOS ANTICIPO, CONTRATO NO. 498/2017 Y OC 6884.</v>
      </c>
      <c r="M1152" s="53">
        <f>VLOOKUP(D1152,[1]Sheet1!$A$2:$S$4000,16,FALSE)</f>
        <v>503929.22</v>
      </c>
    </row>
    <row r="1153" spans="2:13" s="10" customFormat="1" ht="49.5" x14ac:dyDescent="0.2">
      <c r="B1153" s="31">
        <v>1138</v>
      </c>
      <c r="C1153" s="37">
        <v>43207</v>
      </c>
      <c r="D1153" s="44">
        <v>32996</v>
      </c>
      <c r="E1153" s="11" t="s">
        <v>13</v>
      </c>
      <c r="F1153" s="11">
        <v>0</v>
      </c>
      <c r="G1153" s="11">
        <v>413093.4</v>
      </c>
      <c r="H1153" s="21">
        <f t="shared" si="17"/>
        <v>889928479.44999933</v>
      </c>
      <c r="J1153" s="10">
        <f>VLOOKUP(D1153,[1]Sheet1!$A$2:$R$4000,1,FALSE)</f>
        <v>32996</v>
      </c>
      <c r="K1153" s="10" t="str">
        <f>VLOOKUP(D1153,[1]Sheet1!$A$2:$R$4000,4,FALSE)</f>
        <v>Libramiento 0206-01-01-0010-7578</v>
      </c>
      <c r="L1153" s="49" t="str">
        <f>VLOOKUP(D1153,[1]Sheet1!$A$2:$S$4000,5,FALSE)</f>
        <v>PAGO BCO AGRICOLA, CEDIDO POR COOPERATIVA DE AGROPECUARIA DE LA FEDERACION DE GANADEROS DEL NOROESTE, S/ACTO 1083/17 D/F 07/12/17. SUM. ALIM. ESC. UM Y JEE, (PASTEURIZADOS). 2DA. QUINC. DE ENE/18, S/FACT: 02032, CONT. 244/17 OC 5570.</v>
      </c>
      <c r="M1153" s="53">
        <f>VLOOKUP(D1153,[1]Sheet1!$A$2:$S$4000,16,FALSE)</f>
        <v>413093.4</v>
      </c>
    </row>
    <row r="1154" spans="2:13" s="10" customFormat="1" ht="49.5" x14ac:dyDescent="0.2">
      <c r="B1154" s="31">
        <v>1139</v>
      </c>
      <c r="C1154" s="37">
        <v>43207</v>
      </c>
      <c r="D1154" s="44">
        <v>32996</v>
      </c>
      <c r="E1154" s="11" t="s">
        <v>13</v>
      </c>
      <c r="F1154" s="11">
        <v>0</v>
      </c>
      <c r="G1154" s="11">
        <v>9335910.7200000007</v>
      </c>
      <c r="H1154" s="21">
        <f t="shared" si="17"/>
        <v>880592568.7299993</v>
      </c>
      <c r="J1154" s="10">
        <f>VLOOKUP(D1154,[1]Sheet1!$A$2:$R$4000,1,FALSE)</f>
        <v>32996</v>
      </c>
      <c r="K1154" s="10" t="str">
        <f>VLOOKUP(D1154,[1]Sheet1!$A$2:$R$4000,4,FALSE)</f>
        <v>Libramiento 0206-01-01-0010-7578</v>
      </c>
      <c r="L1154" s="49" t="str">
        <f>VLOOKUP(D1154,[1]Sheet1!$A$2:$S$4000,5,FALSE)</f>
        <v>PAGO BCO AGRICOLA, CEDIDO POR COOPERATIVA DE AGROPECUARIA DE LA FEDERACION DE GANADEROS DEL NOROESTE, S/ACTO 1083/17 D/F 07/12/17. SUM. ALIM. ESC. UM Y JEE, (PASTEURIZADOS). 2DA. QUINC. DE ENE/18, S/FACT: 02032, CONT. 244/17 OC 5570.</v>
      </c>
      <c r="M1154" s="53">
        <f>VLOOKUP(D1154,[1]Sheet1!$A$2:$S$4000,16,FALSE)</f>
        <v>413093.4</v>
      </c>
    </row>
    <row r="1155" spans="2:13" s="10" customFormat="1" ht="33" x14ac:dyDescent="0.2">
      <c r="B1155" s="31">
        <v>1140</v>
      </c>
      <c r="C1155" s="37">
        <v>43207</v>
      </c>
      <c r="D1155" s="44">
        <v>32997</v>
      </c>
      <c r="E1155" s="11" t="s">
        <v>13</v>
      </c>
      <c r="F1155" s="11">
        <v>0</v>
      </c>
      <c r="G1155" s="11">
        <v>6328.29</v>
      </c>
      <c r="H1155" s="21">
        <f t="shared" si="17"/>
        <v>880586240.43999934</v>
      </c>
      <c r="J1155" s="10">
        <f>VLOOKUP(D1155,[1]Sheet1!$A$2:$R$4000,1,FALSE)</f>
        <v>32997</v>
      </c>
      <c r="K1155" s="10" t="str">
        <f>VLOOKUP(D1155,[1]Sheet1!$A$2:$R$4000,4,FALSE)</f>
        <v>Libramiento 0206-01-01-0010-7683</v>
      </c>
      <c r="L1155" s="49" t="str">
        <f>VLOOKUP(D1155,[1]Sheet1!$A$2:$S$4000,5,FALSE)</f>
        <v>PAGO SUM. ALIM. ESC. UM, CORRESP. A LOS MESES DE OCTUBRE Y NOVIEMBRE 2017, SEGUN FACT. NCF.: 00289 Y 00295, NC 00022 Y 00023, MENOS ANTICIPO, CONTRATO NO. 278/2017 Y OC 6366.</v>
      </c>
      <c r="M1155" s="53">
        <f>VLOOKUP(D1155,[1]Sheet1!$A$2:$S$4000,16,FALSE)</f>
        <v>689202.34</v>
      </c>
    </row>
    <row r="1156" spans="2:13" s="10" customFormat="1" ht="33" x14ac:dyDescent="0.2">
      <c r="B1156" s="31">
        <v>1141</v>
      </c>
      <c r="C1156" s="37">
        <v>43207</v>
      </c>
      <c r="D1156" s="44">
        <v>32997</v>
      </c>
      <c r="E1156" s="11" t="s">
        <v>13</v>
      </c>
      <c r="F1156" s="11">
        <v>0</v>
      </c>
      <c r="G1156" s="11">
        <v>689202.34</v>
      </c>
      <c r="H1156" s="21">
        <f t="shared" si="17"/>
        <v>879897038.09999931</v>
      </c>
      <c r="J1156" s="10">
        <f>VLOOKUP(D1156,[1]Sheet1!$A$2:$R$4000,1,FALSE)</f>
        <v>32997</v>
      </c>
      <c r="K1156" s="10" t="str">
        <f>VLOOKUP(D1156,[1]Sheet1!$A$2:$R$4000,4,FALSE)</f>
        <v>Libramiento 0206-01-01-0010-7683</v>
      </c>
      <c r="L1156" s="49" t="str">
        <f>VLOOKUP(D1156,[1]Sheet1!$A$2:$S$4000,5,FALSE)</f>
        <v>PAGO SUM. ALIM. ESC. UM, CORRESP. A LOS MESES DE OCTUBRE Y NOVIEMBRE 2017, SEGUN FACT. NCF.: 00289 Y 00295, NC 00022 Y 00023, MENOS ANTICIPO, CONTRATO NO. 278/2017 Y OC 6366.</v>
      </c>
      <c r="M1156" s="53">
        <f>VLOOKUP(D1156,[1]Sheet1!$A$2:$S$4000,16,FALSE)</f>
        <v>689202.34</v>
      </c>
    </row>
    <row r="1157" spans="2:13" s="10" customFormat="1" ht="49.5" x14ac:dyDescent="0.2">
      <c r="B1157" s="31">
        <v>1142</v>
      </c>
      <c r="C1157" s="37">
        <v>43207</v>
      </c>
      <c r="D1157" s="44">
        <v>32998</v>
      </c>
      <c r="E1157" s="11" t="s">
        <v>13</v>
      </c>
      <c r="F1157" s="11">
        <v>0</v>
      </c>
      <c r="G1157" s="11">
        <v>1400</v>
      </c>
      <c r="H1157" s="21">
        <f t="shared" si="17"/>
        <v>879895638.09999931</v>
      </c>
      <c r="J1157" s="10">
        <f>VLOOKUP(D1157,[1]Sheet1!$A$2:$R$4000,1,FALSE)</f>
        <v>32998</v>
      </c>
      <c r="K1157" s="10" t="str">
        <f>VLOOKUP(D1157,[1]Sheet1!$A$2:$R$4000,4,FALSE)</f>
        <v>Libramiento 0206-01-01-0010-7739</v>
      </c>
      <c r="L1157" s="49" t="str">
        <f>VLOOKUP(D1157,[1]Sheet1!$A$2:$S$4000,5,FALSE)</f>
        <v>PAGO NOTARIZACION DE UNA (1) ACTA DE COMPROBACION, EN LOS PROCESOS DE APERTURAS DE LAS OFERTAS ECONOMICAS SOBRE (B ) COMPROBACION DE PRECIO DE LA REMODELACION DE LA TORRES INABIE,REQ. INABIE -DJ/111/2018. FACT.00037</v>
      </c>
      <c r="M1157" s="53">
        <f>VLOOKUP(D1157,[1]Sheet1!$A$2:$S$4000,16,FALSE)</f>
        <v>900</v>
      </c>
    </row>
    <row r="1158" spans="2:13" s="10" customFormat="1" ht="49.5" x14ac:dyDescent="0.2">
      <c r="B1158" s="31">
        <v>1143</v>
      </c>
      <c r="C1158" s="37">
        <v>43207</v>
      </c>
      <c r="D1158" s="44">
        <v>32998</v>
      </c>
      <c r="E1158" s="11" t="s">
        <v>13</v>
      </c>
      <c r="F1158" s="11">
        <v>0</v>
      </c>
      <c r="G1158" s="11">
        <v>4500</v>
      </c>
      <c r="H1158" s="21">
        <f t="shared" si="17"/>
        <v>879891138.09999931</v>
      </c>
      <c r="J1158" s="10">
        <f>VLOOKUP(D1158,[1]Sheet1!$A$2:$R$4000,1,FALSE)</f>
        <v>32998</v>
      </c>
      <c r="K1158" s="10" t="str">
        <f>VLOOKUP(D1158,[1]Sheet1!$A$2:$R$4000,4,FALSE)</f>
        <v>Libramiento 0206-01-01-0010-7739</v>
      </c>
      <c r="L1158" s="49" t="str">
        <f>VLOOKUP(D1158,[1]Sheet1!$A$2:$S$4000,5,FALSE)</f>
        <v>PAGO NOTARIZACION DE UNA (1) ACTA DE COMPROBACION, EN LOS PROCESOS DE APERTURAS DE LAS OFERTAS ECONOMICAS SOBRE (B ) COMPROBACION DE PRECIO DE LA REMODELACION DE LA TORRES INABIE,REQ. INABIE -DJ/111/2018. FACT.00037</v>
      </c>
      <c r="M1158" s="53">
        <f>VLOOKUP(D1158,[1]Sheet1!$A$2:$S$4000,16,FALSE)</f>
        <v>900</v>
      </c>
    </row>
    <row r="1159" spans="2:13" s="10" customFormat="1" ht="33" x14ac:dyDescent="0.2">
      <c r="B1159" s="31">
        <v>1144</v>
      </c>
      <c r="C1159" s="37">
        <v>43207</v>
      </c>
      <c r="D1159" s="44">
        <v>32999</v>
      </c>
      <c r="E1159" s="11" t="s">
        <v>13</v>
      </c>
      <c r="F1159" s="11">
        <v>0</v>
      </c>
      <c r="G1159" s="11">
        <v>933.55</v>
      </c>
      <c r="H1159" s="21">
        <f t="shared" si="17"/>
        <v>879890204.54999936</v>
      </c>
      <c r="J1159" s="10">
        <f>VLOOKUP(D1159,[1]Sheet1!$A$2:$R$4000,1,FALSE)</f>
        <v>32999</v>
      </c>
      <c r="K1159" s="10" t="str">
        <f>VLOOKUP(D1159,[1]Sheet1!$A$2:$R$4000,4,FALSE)</f>
        <v>Libramiento 0206-01-01-0010-7824</v>
      </c>
      <c r="L1159" s="49" t="str">
        <f>VLOOKUP(D1159,[1]Sheet1!$A$2:$S$4000,5,FALSE)</f>
        <v>PAGO SUM. ALIM. ESC. UM. CORRESP. AL MES AGOSTO 2017, S/FACT. NCF: 00327, NC. 00080, CONT. NO. 381/2017, OC. 6507. MENOS ANTICIPO.</v>
      </c>
      <c r="M1159" s="53">
        <f>VLOOKUP(D1159,[1]Sheet1!$A$2:$S$4000,16,FALSE)</f>
        <v>102703.64</v>
      </c>
    </row>
    <row r="1160" spans="2:13" s="10" customFormat="1" ht="33" x14ac:dyDescent="0.2">
      <c r="B1160" s="31">
        <v>1145</v>
      </c>
      <c r="C1160" s="37">
        <v>43207</v>
      </c>
      <c r="D1160" s="44">
        <v>32999</v>
      </c>
      <c r="E1160" s="11" t="s">
        <v>13</v>
      </c>
      <c r="F1160" s="11">
        <v>0</v>
      </c>
      <c r="G1160" s="11">
        <v>102703.64</v>
      </c>
      <c r="H1160" s="21">
        <f t="shared" si="17"/>
        <v>879787500.90999937</v>
      </c>
      <c r="J1160" s="10">
        <f>VLOOKUP(D1160,[1]Sheet1!$A$2:$R$4000,1,FALSE)</f>
        <v>32999</v>
      </c>
      <c r="K1160" s="10" t="str">
        <f>VLOOKUP(D1160,[1]Sheet1!$A$2:$R$4000,4,FALSE)</f>
        <v>Libramiento 0206-01-01-0010-7824</v>
      </c>
      <c r="L1160" s="49" t="str">
        <f>VLOOKUP(D1160,[1]Sheet1!$A$2:$S$4000,5,FALSE)</f>
        <v>PAGO SUM. ALIM. ESC. UM. CORRESP. AL MES AGOSTO 2017, S/FACT. NCF: 00327, NC. 00080, CONT. NO. 381/2017, OC. 6507. MENOS ANTICIPO.</v>
      </c>
      <c r="M1160" s="53">
        <f>VLOOKUP(D1160,[1]Sheet1!$A$2:$S$4000,16,FALSE)</f>
        <v>102703.64</v>
      </c>
    </row>
    <row r="1161" spans="2:13" s="10" customFormat="1" ht="33" x14ac:dyDescent="0.2">
      <c r="B1161" s="31">
        <v>1146</v>
      </c>
      <c r="C1161" s="37">
        <v>43207</v>
      </c>
      <c r="D1161" s="44">
        <v>33000</v>
      </c>
      <c r="E1161" s="11" t="s">
        <v>13</v>
      </c>
      <c r="F1161" s="11">
        <v>0</v>
      </c>
      <c r="G1161" s="11">
        <v>5480.5</v>
      </c>
      <c r="H1161" s="21">
        <f t="shared" si="17"/>
        <v>879782020.40999937</v>
      </c>
      <c r="J1161" s="10">
        <f>VLOOKUP(D1161,[1]Sheet1!$A$2:$R$4000,1,FALSE)</f>
        <v>33000</v>
      </c>
      <c r="K1161" s="10" t="str">
        <f>VLOOKUP(D1161,[1]Sheet1!$A$2:$R$4000,4,FALSE)</f>
        <v>Libramiento 0206-01-01-0010-7827</v>
      </c>
      <c r="L1161" s="49" t="str">
        <f>VLOOKUP(D1161,[1]Sheet1!$A$2:$S$4000,5,FALSE)</f>
        <v>PAGO POR SUM. DE ALIM. ESC. UM. CORRESP. AL MES DE NOVIEMBRE/17, S/FACT. 00133 Y NC 00040. CONTRATO NO.463/17, OC 6526.MENOS ANTICIPO.</v>
      </c>
      <c r="M1161" s="53">
        <f>VLOOKUP(D1161,[1]Sheet1!$A$2:$S$4000,16,FALSE)</f>
        <v>597387.06000000006</v>
      </c>
    </row>
    <row r="1162" spans="2:13" s="10" customFormat="1" ht="33" x14ac:dyDescent="0.2">
      <c r="B1162" s="31">
        <v>1147</v>
      </c>
      <c r="C1162" s="37">
        <v>43207</v>
      </c>
      <c r="D1162" s="44">
        <v>33000</v>
      </c>
      <c r="E1162" s="11" t="s">
        <v>13</v>
      </c>
      <c r="F1162" s="11">
        <v>0</v>
      </c>
      <c r="G1162" s="11">
        <v>597387.06000000006</v>
      </c>
      <c r="H1162" s="21">
        <f t="shared" si="17"/>
        <v>879184633.34999943</v>
      </c>
      <c r="J1162" s="10">
        <f>VLOOKUP(D1162,[1]Sheet1!$A$2:$R$4000,1,FALSE)</f>
        <v>33000</v>
      </c>
      <c r="K1162" s="10" t="str">
        <f>VLOOKUP(D1162,[1]Sheet1!$A$2:$R$4000,4,FALSE)</f>
        <v>Libramiento 0206-01-01-0010-7827</v>
      </c>
      <c r="L1162" s="49" t="str">
        <f>VLOOKUP(D1162,[1]Sheet1!$A$2:$S$4000,5,FALSE)</f>
        <v>PAGO POR SUM. DE ALIM. ESC. UM. CORRESP. AL MES DE NOVIEMBRE/17, S/FACT. 00133 Y NC 00040. CONTRATO NO.463/17, OC 6526.MENOS ANTICIPO.</v>
      </c>
      <c r="M1162" s="53">
        <f>VLOOKUP(D1162,[1]Sheet1!$A$2:$S$4000,16,FALSE)</f>
        <v>597387.06000000006</v>
      </c>
    </row>
    <row r="1163" spans="2:13" s="10" customFormat="1" ht="49.5" x14ac:dyDescent="0.2">
      <c r="B1163" s="31">
        <v>1148</v>
      </c>
      <c r="C1163" s="37">
        <v>43207</v>
      </c>
      <c r="D1163" s="44">
        <v>33001</v>
      </c>
      <c r="E1163" s="11" t="s">
        <v>13</v>
      </c>
      <c r="F1163" s="11">
        <v>0</v>
      </c>
      <c r="G1163" s="11">
        <v>3108.7</v>
      </c>
      <c r="H1163" s="21">
        <f t="shared" si="17"/>
        <v>879181524.64999938</v>
      </c>
      <c r="J1163" s="10">
        <f>VLOOKUP(D1163,[1]Sheet1!$A$2:$R$4000,1,FALSE)</f>
        <v>33001</v>
      </c>
      <c r="K1163" s="10" t="str">
        <f>VLOOKUP(D1163,[1]Sheet1!$A$2:$R$4000,4,FALSE)</f>
        <v>Libramiento 0206-01-01-0010-7831</v>
      </c>
      <c r="L1163" s="49" t="str">
        <f>VLOOKUP(D1163,[1]Sheet1!$A$2:$S$4000,5,FALSE)</f>
        <v>PAGO A FAVOR DE COOPROHARINA S/ACTO 305 D/F. 28/02/2018 CEDIDO POR PANADERIA Y REPOSTERIA MOISES SRL, SUM. ALIM. ESC. PROG. UM. CORRESP. AL MES DICIEMBRE 2017, S/FACT. NCF: 01013, NC. 00043 CONT. NO. 369/2017, OC. 6391. MENOS ANTICIPO.</v>
      </c>
      <c r="M1163" s="53">
        <f>VLOOKUP(D1163,[1]Sheet1!$A$2:$S$4000,16,FALSE)</f>
        <v>334167.15000000002</v>
      </c>
    </row>
    <row r="1164" spans="2:13" s="10" customFormat="1" ht="49.5" x14ac:dyDescent="0.2">
      <c r="B1164" s="31">
        <v>1149</v>
      </c>
      <c r="C1164" s="37">
        <v>43207</v>
      </c>
      <c r="D1164" s="44">
        <v>33001</v>
      </c>
      <c r="E1164" s="11" t="s">
        <v>13</v>
      </c>
      <c r="F1164" s="11">
        <v>0</v>
      </c>
      <c r="G1164" s="11">
        <v>334167.15000000002</v>
      </c>
      <c r="H1164" s="21">
        <f t="shared" si="17"/>
        <v>878847357.4999994</v>
      </c>
      <c r="J1164" s="10">
        <f>VLOOKUP(D1164,[1]Sheet1!$A$2:$R$4000,1,FALSE)</f>
        <v>33001</v>
      </c>
      <c r="K1164" s="10" t="str">
        <f>VLOOKUP(D1164,[1]Sheet1!$A$2:$R$4000,4,FALSE)</f>
        <v>Libramiento 0206-01-01-0010-7831</v>
      </c>
      <c r="L1164" s="49" t="str">
        <f>VLOOKUP(D1164,[1]Sheet1!$A$2:$S$4000,5,FALSE)</f>
        <v>PAGO A FAVOR DE COOPROHARINA S/ACTO 305 D/F. 28/02/2018 CEDIDO POR PANADERIA Y REPOSTERIA MOISES SRL, SUM. ALIM. ESC. PROG. UM. CORRESP. AL MES DICIEMBRE 2017, S/FACT. NCF: 01013, NC. 00043 CONT. NO. 369/2017, OC. 6391. MENOS ANTICIPO.</v>
      </c>
      <c r="M1164" s="53">
        <f>VLOOKUP(D1164,[1]Sheet1!$A$2:$S$4000,16,FALSE)</f>
        <v>334167.15000000002</v>
      </c>
    </row>
    <row r="1165" spans="2:13" s="10" customFormat="1" ht="33" x14ac:dyDescent="0.2">
      <c r="B1165" s="31">
        <v>1150</v>
      </c>
      <c r="C1165" s="37">
        <v>43207</v>
      </c>
      <c r="D1165" s="44">
        <v>33002</v>
      </c>
      <c r="E1165" s="11" t="s">
        <v>13</v>
      </c>
      <c r="F1165" s="11">
        <v>0</v>
      </c>
      <c r="G1165" s="11">
        <v>3341.31</v>
      </c>
      <c r="H1165" s="21">
        <f t="shared" si="17"/>
        <v>878844016.18999946</v>
      </c>
      <c r="J1165" s="10">
        <f>VLOOKUP(D1165,[1]Sheet1!$A$2:$R$4000,1,FALSE)</f>
        <v>33002</v>
      </c>
      <c r="K1165" s="10" t="str">
        <f>VLOOKUP(D1165,[1]Sheet1!$A$2:$R$4000,4,FALSE)</f>
        <v>Libramiento 0206-01-01-0010-7884</v>
      </c>
      <c r="L1165" s="49" t="str">
        <f>VLOOKUP(D1165,[1]Sheet1!$A$2:$S$4000,5,FALSE)</f>
        <v>PAGO SUM. DE ALIM, ESC, UM, CORRESP. AL MES DE DICIEMBRE/2017 S/FACT. NCF: 00035 Y NC: 02439. CONTRATO NO. 314/2017. OC: 6322. MENOS ANTICIPO.</v>
      </c>
      <c r="M1165" s="53">
        <f>VLOOKUP(D1165,[1]Sheet1!$A$2:$S$4000,16,FALSE)</f>
        <v>3341.31</v>
      </c>
    </row>
    <row r="1166" spans="2:13" s="10" customFormat="1" ht="33" x14ac:dyDescent="0.2">
      <c r="B1166" s="31">
        <v>1151</v>
      </c>
      <c r="C1166" s="37">
        <v>43207</v>
      </c>
      <c r="D1166" s="44">
        <v>33002</v>
      </c>
      <c r="E1166" s="11" t="s">
        <v>13</v>
      </c>
      <c r="F1166" s="11">
        <v>0</v>
      </c>
      <c r="G1166" s="11">
        <v>360602.41</v>
      </c>
      <c r="H1166" s="21">
        <f t="shared" si="17"/>
        <v>878483413.77999949</v>
      </c>
      <c r="J1166" s="10">
        <f>VLOOKUP(D1166,[1]Sheet1!$A$2:$R$4000,1,FALSE)</f>
        <v>33002</v>
      </c>
      <c r="K1166" s="10" t="str">
        <f>VLOOKUP(D1166,[1]Sheet1!$A$2:$R$4000,4,FALSE)</f>
        <v>Libramiento 0206-01-01-0010-7884</v>
      </c>
      <c r="L1166" s="49" t="str">
        <f>VLOOKUP(D1166,[1]Sheet1!$A$2:$S$4000,5,FALSE)</f>
        <v>PAGO SUM. DE ALIM, ESC, UM, CORRESP. AL MES DE DICIEMBRE/2017 S/FACT. NCF: 00035 Y NC: 02439. CONTRATO NO. 314/2017. OC: 6322. MENOS ANTICIPO.</v>
      </c>
      <c r="M1166" s="53">
        <f>VLOOKUP(D1166,[1]Sheet1!$A$2:$S$4000,16,FALSE)</f>
        <v>3341.31</v>
      </c>
    </row>
    <row r="1167" spans="2:13" s="10" customFormat="1" ht="49.5" x14ac:dyDescent="0.2">
      <c r="B1167" s="31">
        <v>1152</v>
      </c>
      <c r="C1167" s="37">
        <v>43207</v>
      </c>
      <c r="D1167" s="44">
        <v>33003</v>
      </c>
      <c r="E1167" s="11" t="s">
        <v>13</v>
      </c>
      <c r="F1167" s="11">
        <v>0</v>
      </c>
      <c r="G1167" s="11">
        <v>3511.7</v>
      </c>
      <c r="H1167" s="21">
        <f t="shared" si="17"/>
        <v>878479902.07999945</v>
      </c>
      <c r="J1167" s="10">
        <f>VLOOKUP(D1167,[1]Sheet1!$A$2:$R$4000,1,FALSE)</f>
        <v>33003</v>
      </c>
      <c r="K1167" s="10" t="str">
        <f>VLOOKUP(D1167,[1]Sheet1!$A$2:$R$4000,4,FALSE)</f>
        <v>Libramiento 0206-01-01-0010-7899</v>
      </c>
      <c r="L1167" s="49" t="str">
        <f>VLOOKUP(D1167,[1]Sheet1!$A$2:$S$4000,5,FALSE)</f>
        <v>PAGO A FAVOR DE COOPROHARINA, CEDIDO POR RAFAEL ALEXANDER PEREZ, MEDIANTE ACTO No. 180 D/F 26/02/2018. POR SUM. ALIM. ESC. UM, CORRESP. AL MES DE DICIEMBRE 2017, S/ FACT. NCF.: 00105 NC 11851, CONTRATO NO. 459/2017 Y OC 6506. MENOS ANTICIPO.</v>
      </c>
      <c r="M1167" s="53">
        <f>VLOOKUP(D1167,[1]Sheet1!$A$2:$S$4000,16,FALSE)</f>
        <v>377791.05</v>
      </c>
    </row>
    <row r="1168" spans="2:13" s="10" customFormat="1" ht="49.5" x14ac:dyDescent="0.2">
      <c r="B1168" s="31">
        <v>1153</v>
      </c>
      <c r="C1168" s="37">
        <v>43207</v>
      </c>
      <c r="D1168" s="44">
        <v>33003</v>
      </c>
      <c r="E1168" s="11" t="s">
        <v>13</v>
      </c>
      <c r="F1168" s="11">
        <v>0</v>
      </c>
      <c r="G1168" s="11">
        <v>377791.05</v>
      </c>
      <c r="H1168" s="21">
        <f t="shared" si="17"/>
        <v>878102111.02999949</v>
      </c>
      <c r="J1168" s="10">
        <f>VLOOKUP(D1168,[1]Sheet1!$A$2:$R$4000,1,FALSE)</f>
        <v>33003</v>
      </c>
      <c r="K1168" s="10" t="str">
        <f>VLOOKUP(D1168,[1]Sheet1!$A$2:$R$4000,4,FALSE)</f>
        <v>Libramiento 0206-01-01-0010-7899</v>
      </c>
      <c r="L1168" s="49" t="str">
        <f>VLOOKUP(D1168,[1]Sheet1!$A$2:$S$4000,5,FALSE)</f>
        <v>PAGO A FAVOR DE COOPROHARINA, CEDIDO POR RAFAEL ALEXANDER PEREZ, MEDIANTE ACTO No. 180 D/F 26/02/2018. POR SUM. ALIM. ESC. UM, CORRESP. AL MES DE DICIEMBRE 2017, S/ FACT. NCF.: 00105 NC 11851, CONTRATO NO. 459/2017 Y OC 6506. MENOS ANTICIPO.</v>
      </c>
      <c r="M1168" s="53">
        <f>VLOOKUP(D1168,[1]Sheet1!$A$2:$S$4000,16,FALSE)</f>
        <v>377791.05</v>
      </c>
    </row>
    <row r="1169" spans="2:13" s="10" customFormat="1" ht="33" x14ac:dyDescent="0.2">
      <c r="B1169" s="31">
        <v>1154</v>
      </c>
      <c r="C1169" s="37">
        <v>43207</v>
      </c>
      <c r="D1169" s="44">
        <v>33004</v>
      </c>
      <c r="E1169" s="11" t="s">
        <v>13</v>
      </c>
      <c r="F1169" s="11">
        <v>0</v>
      </c>
      <c r="G1169" s="11">
        <v>37667.519999999997</v>
      </c>
      <c r="H1169" s="21">
        <f t="shared" si="17"/>
        <v>878064443.50999951</v>
      </c>
      <c r="J1169" s="10">
        <f>VLOOKUP(D1169,[1]Sheet1!$A$2:$R$4000,1,FALSE)</f>
        <v>33004</v>
      </c>
      <c r="K1169" s="10" t="str">
        <f>VLOOKUP(D1169,[1]Sheet1!$A$2:$R$4000,4,FALSE)</f>
        <v>Libramiento 0206-01-01-0010-7244</v>
      </c>
      <c r="L1169" s="49" t="str">
        <f>VLOOKUP(D1169,[1]Sheet1!$A$2:$S$4000,5,FALSE)</f>
        <v>PAGO SUM. ALIM. ESC. UM CORRESP. A LOS MESES NOV. Y DIC. 2017, SEGUN FACT. NCFS.: 00065 Y 00066 Y NC 00044 Y 00045, DEL CONTRATO NO. 341/17 Y OC 6551,MENOS ANTICIPO.</v>
      </c>
      <c r="M1169" s="53">
        <f>VLOOKUP(D1169,[1]Sheet1!$A$2:$S$4000,16,FALSE)</f>
        <v>4104054.2</v>
      </c>
    </row>
    <row r="1170" spans="2:13" s="10" customFormat="1" ht="33" x14ac:dyDescent="0.2">
      <c r="B1170" s="31">
        <v>1155</v>
      </c>
      <c r="C1170" s="37">
        <v>43207</v>
      </c>
      <c r="D1170" s="44">
        <v>33004</v>
      </c>
      <c r="E1170" s="11" t="s">
        <v>13</v>
      </c>
      <c r="F1170" s="11">
        <v>0</v>
      </c>
      <c r="G1170" s="11">
        <v>4104054.2</v>
      </c>
      <c r="H1170" s="21">
        <f t="shared" si="17"/>
        <v>873960389.30999947</v>
      </c>
      <c r="J1170" s="10">
        <f>VLOOKUP(D1170,[1]Sheet1!$A$2:$R$4000,1,FALSE)</f>
        <v>33004</v>
      </c>
      <c r="K1170" s="10" t="str">
        <f>VLOOKUP(D1170,[1]Sheet1!$A$2:$R$4000,4,FALSE)</f>
        <v>Libramiento 0206-01-01-0010-7244</v>
      </c>
      <c r="L1170" s="49" t="str">
        <f>VLOOKUP(D1170,[1]Sheet1!$A$2:$S$4000,5,FALSE)</f>
        <v>PAGO SUM. ALIM. ESC. UM CORRESP. A LOS MESES NOV. Y DIC. 2017, SEGUN FACT. NCFS.: 00065 Y 00066 Y NC 00044 Y 00045, DEL CONTRATO NO. 341/17 Y OC 6551,MENOS ANTICIPO.</v>
      </c>
      <c r="M1170" s="53">
        <f>VLOOKUP(D1170,[1]Sheet1!$A$2:$S$4000,16,FALSE)</f>
        <v>4104054.2</v>
      </c>
    </row>
    <row r="1171" spans="2:13" s="10" customFormat="1" ht="33" x14ac:dyDescent="0.2">
      <c r="B1171" s="31">
        <v>1156</v>
      </c>
      <c r="C1171" s="37">
        <v>43207</v>
      </c>
      <c r="D1171" s="44">
        <v>33031</v>
      </c>
      <c r="E1171" s="11" t="s">
        <v>13</v>
      </c>
      <c r="F1171" s="11">
        <v>0</v>
      </c>
      <c r="G1171" s="11">
        <v>148267.20000000001</v>
      </c>
      <c r="H1171" s="21">
        <f t="shared" ref="H1171:H1234" si="18">+H1170+F1171-G1171</f>
        <v>873812122.10999942</v>
      </c>
      <c r="J1171" s="10">
        <f>VLOOKUP(D1171,[1]Sheet1!$A$2:$R$4000,1,FALSE)</f>
        <v>33031</v>
      </c>
      <c r="K1171" s="10" t="str">
        <f>VLOOKUP(D1171,[1]Sheet1!$A$2:$R$4000,4,FALSE)</f>
        <v>Libramiento 0206-01-01-0010-7793</v>
      </c>
      <c r="L1171" s="49" t="str">
        <f>VLOOKUP(D1171,[1]Sheet1!$A$2:$S$4000,5,FALSE)</f>
        <v>PAGO A COOPROHARINA S/ACTO 1865 D/F. 15/11/2017 CEDIDO POR NICOLAS ANDRES ACOSTA CORNIELLE, SUM. ALIM. ESC. JEE. MES ENERO 2018, S/FACT. NCF: 00104 CARTAS C.NOS. 00366, OC. 6577.</v>
      </c>
      <c r="M1171" s="53">
        <f>VLOOKUP(D1171,[1]Sheet1!$A$2:$S$4000,16,FALSE)</f>
        <v>32232</v>
      </c>
    </row>
    <row r="1172" spans="2:13" s="10" customFormat="1" ht="33" x14ac:dyDescent="0.2">
      <c r="B1172" s="31">
        <v>1157</v>
      </c>
      <c r="C1172" s="37">
        <v>43207</v>
      </c>
      <c r="D1172" s="44">
        <v>33031</v>
      </c>
      <c r="E1172" s="11" t="s">
        <v>13</v>
      </c>
      <c r="F1172" s="11">
        <v>0</v>
      </c>
      <c r="G1172" s="11">
        <v>612408</v>
      </c>
      <c r="H1172" s="21">
        <f t="shared" si="18"/>
        <v>873199714.10999942</v>
      </c>
      <c r="J1172" s="10">
        <f>VLOOKUP(D1172,[1]Sheet1!$A$2:$R$4000,1,FALSE)</f>
        <v>33031</v>
      </c>
      <c r="K1172" s="10" t="str">
        <f>VLOOKUP(D1172,[1]Sheet1!$A$2:$R$4000,4,FALSE)</f>
        <v>Libramiento 0206-01-01-0010-7793</v>
      </c>
      <c r="L1172" s="49" t="str">
        <f>VLOOKUP(D1172,[1]Sheet1!$A$2:$S$4000,5,FALSE)</f>
        <v>PAGO A COOPROHARINA S/ACTO 1865 D/F. 15/11/2017 CEDIDO POR NICOLAS ANDRES ACOSTA CORNIELLE, SUM. ALIM. ESC. JEE. MES ENERO 2018, S/FACT. NCF: 00104 CARTAS C.NOS. 00366, OC. 6577.</v>
      </c>
      <c r="M1172" s="53">
        <f>VLOOKUP(D1172,[1]Sheet1!$A$2:$S$4000,16,FALSE)</f>
        <v>32232</v>
      </c>
    </row>
    <row r="1173" spans="2:13" s="10" customFormat="1" ht="49.5" x14ac:dyDescent="0.2">
      <c r="B1173" s="31">
        <v>1158</v>
      </c>
      <c r="C1173" s="37">
        <v>43207</v>
      </c>
      <c r="D1173" s="44">
        <v>33036</v>
      </c>
      <c r="E1173" s="11" t="s">
        <v>13</v>
      </c>
      <c r="F1173" s="11">
        <v>0</v>
      </c>
      <c r="G1173" s="11">
        <v>83766</v>
      </c>
      <c r="H1173" s="21">
        <f t="shared" si="18"/>
        <v>873115948.10999942</v>
      </c>
      <c r="J1173" s="10">
        <f>VLOOKUP(D1173,[1]Sheet1!$A$2:$R$4000,1,FALSE)</f>
        <v>33036</v>
      </c>
      <c r="K1173" s="10" t="str">
        <f>VLOOKUP(D1173,[1]Sheet1!$A$2:$R$4000,4,FALSE)</f>
        <v>Libramiento 0206-01-01-0010-8039</v>
      </c>
      <c r="L1173" s="49" t="str">
        <f>VLOOKUP(D1173,[1]Sheet1!$A$2:$S$4000,5,FALSE)</f>
        <v>PAGO A FAVOR DE BANCO AGRICOLA S/ACTO 591 D/F. 20/10/2017 CEDIDO POR DOMINGO ANTONIO COSME HOLGUIN, SUM. ALIM. ESC. JEE. MES ENERO 2018, S/FACT. NCF: 84579, CARTA COMPROMISO NO. 07195, OC. 5803.</v>
      </c>
      <c r="M1173" s="53">
        <f>VLOOKUP(D1173,[1]Sheet1!$A$2:$S$4000,16,FALSE)</f>
        <v>345990</v>
      </c>
    </row>
    <row r="1174" spans="2:13" s="10" customFormat="1" ht="49.5" x14ac:dyDescent="0.2">
      <c r="B1174" s="31">
        <v>1159</v>
      </c>
      <c r="C1174" s="37">
        <v>43207</v>
      </c>
      <c r="D1174" s="44">
        <v>33036</v>
      </c>
      <c r="E1174" s="11" t="s">
        <v>13</v>
      </c>
      <c r="F1174" s="11">
        <v>0</v>
      </c>
      <c r="G1174" s="11">
        <v>345990</v>
      </c>
      <c r="H1174" s="21">
        <f t="shared" si="18"/>
        <v>872769958.10999942</v>
      </c>
      <c r="J1174" s="10">
        <f>VLOOKUP(D1174,[1]Sheet1!$A$2:$R$4000,1,FALSE)</f>
        <v>33036</v>
      </c>
      <c r="K1174" s="10" t="str">
        <f>VLOOKUP(D1174,[1]Sheet1!$A$2:$R$4000,4,FALSE)</f>
        <v>Libramiento 0206-01-01-0010-8039</v>
      </c>
      <c r="L1174" s="49" t="str">
        <f>VLOOKUP(D1174,[1]Sheet1!$A$2:$S$4000,5,FALSE)</f>
        <v>PAGO A FAVOR DE BANCO AGRICOLA S/ACTO 591 D/F. 20/10/2017 CEDIDO POR DOMINGO ANTONIO COSME HOLGUIN, SUM. ALIM. ESC. JEE. MES ENERO 2018, S/FACT. NCF: 84579, CARTA COMPROMISO NO. 07195, OC. 5803.</v>
      </c>
      <c r="M1174" s="53">
        <f>VLOOKUP(D1174,[1]Sheet1!$A$2:$S$4000,16,FALSE)</f>
        <v>345990</v>
      </c>
    </row>
    <row r="1175" spans="2:13" s="10" customFormat="1" ht="49.5" x14ac:dyDescent="0.2">
      <c r="B1175" s="31">
        <v>1160</v>
      </c>
      <c r="C1175" s="37">
        <v>43207</v>
      </c>
      <c r="D1175" s="44">
        <v>33032</v>
      </c>
      <c r="E1175" s="11" t="s">
        <v>13</v>
      </c>
      <c r="F1175" s="11">
        <v>0</v>
      </c>
      <c r="G1175" s="11">
        <v>326756.40000000002</v>
      </c>
      <c r="H1175" s="21">
        <f t="shared" si="18"/>
        <v>872443201.70999944</v>
      </c>
      <c r="J1175" s="10">
        <f>VLOOKUP(D1175,[1]Sheet1!$A$2:$R$4000,1,FALSE)</f>
        <v>33032</v>
      </c>
      <c r="K1175" s="10" t="str">
        <f>VLOOKUP(D1175,[1]Sheet1!$A$2:$R$4000,4,FALSE)</f>
        <v>Libramiento 0206-01-01-0010-7971</v>
      </c>
      <c r="L1175" s="49" t="str">
        <f>VLOOKUP(D1175,[1]Sheet1!$A$2:$S$4000,5,FALSE)</f>
        <v>PAGO A FAVOR DEL BANCO AGRICOLA, CEDIDO POR ANILKA LILIANA RODRIGUEZ, MEDIANTE ACTO 857, D/F. 04/12/2017, POR SUM. ALIM. ESC. JEE. CORRESP. A ENERO/2018, SEGUN FACT. NCF: 00096, CARTAS COMPROMISO 04286, 04380, 04374, 04361, 14321, OC. 5883</v>
      </c>
      <c r="M1175" s="53">
        <f>VLOOKUP(D1175,[1]Sheet1!$A$2:$S$4000,16,FALSE)</f>
        <v>71034</v>
      </c>
    </row>
    <row r="1176" spans="2:13" s="10" customFormat="1" ht="49.5" x14ac:dyDescent="0.2">
      <c r="B1176" s="31">
        <v>1161</v>
      </c>
      <c r="C1176" s="37">
        <v>43207</v>
      </c>
      <c r="D1176" s="44">
        <v>33032</v>
      </c>
      <c r="E1176" s="11" t="s">
        <v>13</v>
      </c>
      <c r="F1176" s="11">
        <v>0</v>
      </c>
      <c r="G1176" s="11">
        <v>1349646</v>
      </c>
      <c r="H1176" s="21">
        <f t="shared" si="18"/>
        <v>871093555.70999944</v>
      </c>
      <c r="J1176" s="10">
        <f>VLOOKUP(D1176,[1]Sheet1!$A$2:$R$4000,1,FALSE)</f>
        <v>33032</v>
      </c>
      <c r="K1176" s="10" t="str">
        <f>VLOOKUP(D1176,[1]Sheet1!$A$2:$R$4000,4,FALSE)</f>
        <v>Libramiento 0206-01-01-0010-7971</v>
      </c>
      <c r="L1176" s="49" t="str">
        <f>VLOOKUP(D1176,[1]Sheet1!$A$2:$S$4000,5,FALSE)</f>
        <v>PAGO A FAVOR DEL BANCO AGRICOLA, CEDIDO POR ANILKA LILIANA RODRIGUEZ, MEDIANTE ACTO 857, D/F. 04/12/2017, POR SUM. ALIM. ESC. JEE. CORRESP. A ENERO/2018, SEGUN FACT. NCF: 00096, CARTAS COMPROMISO 04286, 04380, 04374, 04361, 14321, OC. 5883</v>
      </c>
      <c r="M1176" s="53">
        <f>VLOOKUP(D1176,[1]Sheet1!$A$2:$S$4000,16,FALSE)</f>
        <v>71034</v>
      </c>
    </row>
    <row r="1177" spans="2:13" s="10" customFormat="1" ht="33" x14ac:dyDescent="0.2">
      <c r="B1177" s="31">
        <v>1162</v>
      </c>
      <c r="C1177" s="37">
        <v>43207</v>
      </c>
      <c r="D1177" s="44">
        <v>33079</v>
      </c>
      <c r="E1177" s="11" t="s">
        <v>13</v>
      </c>
      <c r="F1177" s="11">
        <v>0</v>
      </c>
      <c r="G1177" s="11">
        <v>178608.8</v>
      </c>
      <c r="H1177" s="21">
        <f t="shared" si="18"/>
        <v>870914946.90999949</v>
      </c>
      <c r="J1177" s="10">
        <f>VLOOKUP(D1177,[1]Sheet1!$A$2:$R$4000,1,FALSE)</f>
        <v>33079</v>
      </c>
      <c r="K1177" s="10" t="str">
        <f>VLOOKUP(D1177,[1]Sheet1!$A$2:$R$4000,4,FALSE)</f>
        <v>Libramiento 0206-01-01-0010-8457</v>
      </c>
      <c r="L1177" s="49" t="str">
        <f>VLOOKUP(D1177,[1]Sheet1!$A$2:$S$4000,5,FALSE)</f>
        <v>PAGO SUM. ALIM. ESC. JEE. CORRESP. AL MES ENERO 2018, S/FACT. NCF: 00031, CARTAS COMPROMISO NOS. 00806, 00706, 00703 Y 00708, OC. 6602.</v>
      </c>
      <c r="M1177" s="53">
        <f>VLOOKUP(D1177,[1]Sheet1!$A$2:$S$4000,16,FALSE)</f>
        <v>38828</v>
      </c>
    </row>
    <row r="1178" spans="2:13" s="10" customFormat="1" ht="33" x14ac:dyDescent="0.2">
      <c r="B1178" s="31">
        <v>1163</v>
      </c>
      <c r="C1178" s="37">
        <v>43207</v>
      </c>
      <c r="D1178" s="44">
        <v>33079</v>
      </c>
      <c r="E1178" s="11" t="s">
        <v>13</v>
      </c>
      <c r="F1178" s="11">
        <v>0</v>
      </c>
      <c r="G1178" s="11">
        <v>737732</v>
      </c>
      <c r="H1178" s="21">
        <f t="shared" si="18"/>
        <v>870177214.90999949</v>
      </c>
      <c r="J1178" s="10">
        <f>VLOOKUP(D1178,[1]Sheet1!$A$2:$R$4000,1,FALSE)</f>
        <v>33079</v>
      </c>
      <c r="K1178" s="10" t="str">
        <f>VLOOKUP(D1178,[1]Sheet1!$A$2:$R$4000,4,FALSE)</f>
        <v>Libramiento 0206-01-01-0010-8457</v>
      </c>
      <c r="L1178" s="49" t="str">
        <f>VLOOKUP(D1178,[1]Sheet1!$A$2:$S$4000,5,FALSE)</f>
        <v>PAGO SUM. ALIM. ESC. JEE. CORRESP. AL MES ENERO 2018, S/FACT. NCF: 00031, CARTAS COMPROMISO NOS. 00806, 00706, 00703 Y 00708, OC. 6602.</v>
      </c>
      <c r="M1178" s="53">
        <f>VLOOKUP(D1178,[1]Sheet1!$A$2:$S$4000,16,FALSE)</f>
        <v>38828</v>
      </c>
    </row>
    <row r="1179" spans="2:13" s="10" customFormat="1" ht="33" x14ac:dyDescent="0.2">
      <c r="B1179" s="31">
        <v>1164</v>
      </c>
      <c r="C1179" s="37">
        <v>43207</v>
      </c>
      <c r="D1179" s="44">
        <v>33078</v>
      </c>
      <c r="E1179" s="11" t="s">
        <v>13</v>
      </c>
      <c r="F1179" s="11">
        <v>0</v>
      </c>
      <c r="G1179" s="11">
        <v>62560</v>
      </c>
      <c r="H1179" s="21">
        <f t="shared" si="18"/>
        <v>870114654.90999949</v>
      </c>
      <c r="J1179" s="10">
        <f>VLOOKUP(D1179,[1]Sheet1!$A$2:$R$4000,1,FALSE)</f>
        <v>33078</v>
      </c>
      <c r="K1179" s="10" t="str">
        <f>VLOOKUP(D1179,[1]Sheet1!$A$2:$R$4000,4,FALSE)</f>
        <v>Libramiento 0206-01-01-0010-8451</v>
      </c>
      <c r="L1179" s="49" t="str">
        <f>VLOOKUP(D1179,[1]Sheet1!$A$2:$S$4000,5,FALSE)</f>
        <v>PAGO POR SUM. DE ALIM. ESC. JEE. CORRESP. AL MES DE ENERO 2018, S/FACT. 00130. CARTAS COMPROMISO 00998 Y 00970. OC 6967.</v>
      </c>
      <c r="M1179" s="53">
        <f>VLOOKUP(D1179,[1]Sheet1!$A$2:$S$4000,16,FALSE)</f>
        <v>13600</v>
      </c>
    </row>
    <row r="1180" spans="2:13" s="10" customFormat="1" ht="33" x14ac:dyDescent="0.2">
      <c r="B1180" s="31">
        <v>1165</v>
      </c>
      <c r="C1180" s="37">
        <v>43207</v>
      </c>
      <c r="D1180" s="44">
        <v>33078</v>
      </c>
      <c r="E1180" s="11" t="s">
        <v>13</v>
      </c>
      <c r="F1180" s="11">
        <v>0</v>
      </c>
      <c r="G1180" s="11">
        <v>258400</v>
      </c>
      <c r="H1180" s="21">
        <f t="shared" si="18"/>
        <v>869856254.90999949</v>
      </c>
      <c r="J1180" s="10">
        <f>VLOOKUP(D1180,[1]Sheet1!$A$2:$R$4000,1,FALSE)</f>
        <v>33078</v>
      </c>
      <c r="K1180" s="10" t="str">
        <f>VLOOKUP(D1180,[1]Sheet1!$A$2:$R$4000,4,FALSE)</f>
        <v>Libramiento 0206-01-01-0010-8451</v>
      </c>
      <c r="L1180" s="49" t="str">
        <f>VLOOKUP(D1180,[1]Sheet1!$A$2:$S$4000,5,FALSE)</f>
        <v>PAGO POR SUM. DE ALIM. ESC. JEE. CORRESP. AL MES DE ENERO 2018, S/FACT. 00130. CARTAS COMPROMISO 00998 Y 00970. OC 6967.</v>
      </c>
      <c r="M1180" s="53">
        <f>VLOOKUP(D1180,[1]Sheet1!$A$2:$S$4000,16,FALSE)</f>
        <v>13600</v>
      </c>
    </row>
    <row r="1181" spans="2:13" s="10" customFormat="1" ht="33" x14ac:dyDescent="0.2">
      <c r="B1181" s="31">
        <v>1166</v>
      </c>
      <c r="C1181" s="37">
        <v>43207</v>
      </c>
      <c r="D1181" s="44">
        <v>33077</v>
      </c>
      <c r="E1181" s="11" t="s">
        <v>13</v>
      </c>
      <c r="F1181" s="11">
        <v>0</v>
      </c>
      <c r="G1181" s="11">
        <v>110400</v>
      </c>
      <c r="H1181" s="21">
        <f t="shared" si="18"/>
        <v>869745854.90999949</v>
      </c>
      <c r="J1181" s="10">
        <f>VLOOKUP(D1181,[1]Sheet1!$A$2:$R$4000,1,FALSE)</f>
        <v>33077</v>
      </c>
      <c r="K1181" s="10" t="str">
        <f>VLOOKUP(D1181,[1]Sheet1!$A$2:$R$4000,4,FALSE)</f>
        <v>Libramiento 0206-01-01-0010-8440</v>
      </c>
      <c r="L1181" s="49" t="str">
        <f>VLOOKUP(D1181,[1]Sheet1!$A$2:$S$4000,5,FALSE)</f>
        <v>PAGO SUM. ALIM. ESC. JEE. CORRESP. AL MES DE ENERO 2018, SEGUN FACT. NCF.00041, CARTAS COMPROMISOS NOS. 14338, O/C 5975</v>
      </c>
      <c r="M1181" s="53">
        <f>VLOOKUP(D1181,[1]Sheet1!$A$2:$S$4000,16,FALSE)</f>
        <v>24000</v>
      </c>
    </row>
    <row r="1182" spans="2:13" s="10" customFormat="1" ht="33" x14ac:dyDescent="0.2">
      <c r="B1182" s="31">
        <v>1167</v>
      </c>
      <c r="C1182" s="37">
        <v>43207</v>
      </c>
      <c r="D1182" s="44">
        <v>33077</v>
      </c>
      <c r="E1182" s="11" t="s">
        <v>13</v>
      </c>
      <c r="F1182" s="11">
        <v>0</v>
      </c>
      <c r="G1182" s="11">
        <v>456000</v>
      </c>
      <c r="H1182" s="21">
        <f t="shared" si="18"/>
        <v>869289854.90999949</v>
      </c>
      <c r="J1182" s="10">
        <f>VLOOKUP(D1182,[1]Sheet1!$A$2:$R$4000,1,FALSE)</f>
        <v>33077</v>
      </c>
      <c r="K1182" s="10" t="str">
        <f>VLOOKUP(D1182,[1]Sheet1!$A$2:$R$4000,4,FALSE)</f>
        <v>Libramiento 0206-01-01-0010-8440</v>
      </c>
      <c r="L1182" s="49" t="str">
        <f>VLOOKUP(D1182,[1]Sheet1!$A$2:$S$4000,5,FALSE)</f>
        <v>PAGO SUM. ALIM. ESC. JEE. CORRESP. AL MES DE ENERO 2018, SEGUN FACT. NCF.00041, CARTAS COMPROMISOS NOS. 14338, O/C 5975</v>
      </c>
      <c r="M1182" s="53">
        <f>VLOOKUP(D1182,[1]Sheet1!$A$2:$S$4000,16,FALSE)</f>
        <v>24000</v>
      </c>
    </row>
    <row r="1183" spans="2:13" s="10" customFormat="1" ht="49.5" x14ac:dyDescent="0.2">
      <c r="B1183" s="31">
        <v>1168</v>
      </c>
      <c r="C1183" s="37">
        <v>43207</v>
      </c>
      <c r="D1183" s="44">
        <v>33076</v>
      </c>
      <c r="E1183" s="11" t="s">
        <v>13</v>
      </c>
      <c r="F1183" s="11">
        <v>0</v>
      </c>
      <c r="G1183" s="11">
        <v>138846.39999999999</v>
      </c>
      <c r="H1183" s="21">
        <f t="shared" si="18"/>
        <v>869151008.50999951</v>
      </c>
      <c r="J1183" s="10">
        <f>VLOOKUP(D1183,[1]Sheet1!$A$2:$R$4000,1,FALSE)</f>
        <v>33076</v>
      </c>
      <c r="K1183" s="10" t="str">
        <f>VLOOKUP(D1183,[1]Sheet1!$A$2:$R$4000,4,FALSE)</f>
        <v>Libramiento 0206-01-01-0010-8401</v>
      </c>
      <c r="L1183" s="49" t="str">
        <f>VLOOKUP(D1183,[1]Sheet1!$A$2:$S$4000,5,FALSE)</f>
        <v>PAGO A FAVOR DE COOPROHARINA S/ACTO 1779 D/F. 27/10/2017 CEDIDO POR ANA LUZ RODRIGUEZ VERAS, SUM. ALIM. ESC. JEE. MES ENERO 2018, S/FACT. NCF: 09943, CARTAS COMPROMISO NOS. 05809 Y 00210, OC. 5939.</v>
      </c>
      <c r="M1183" s="53">
        <f>VLOOKUP(D1183,[1]Sheet1!$A$2:$S$4000,16,FALSE)</f>
        <v>108662.39999999999</v>
      </c>
    </row>
    <row r="1184" spans="2:13" s="10" customFormat="1" ht="49.5" x14ac:dyDescent="0.2">
      <c r="B1184" s="31">
        <v>1169</v>
      </c>
      <c r="C1184" s="37">
        <v>43207</v>
      </c>
      <c r="D1184" s="44">
        <v>33076</v>
      </c>
      <c r="E1184" s="11" t="s">
        <v>13</v>
      </c>
      <c r="F1184" s="11">
        <v>0</v>
      </c>
      <c r="G1184" s="11">
        <v>573496</v>
      </c>
      <c r="H1184" s="21">
        <f t="shared" si="18"/>
        <v>868577512.50999951</v>
      </c>
      <c r="J1184" s="10">
        <f>VLOOKUP(D1184,[1]Sheet1!$A$2:$R$4000,1,FALSE)</f>
        <v>33076</v>
      </c>
      <c r="K1184" s="10" t="str">
        <f>VLOOKUP(D1184,[1]Sheet1!$A$2:$R$4000,4,FALSE)</f>
        <v>Libramiento 0206-01-01-0010-8401</v>
      </c>
      <c r="L1184" s="49" t="str">
        <f>VLOOKUP(D1184,[1]Sheet1!$A$2:$S$4000,5,FALSE)</f>
        <v>PAGO A FAVOR DE COOPROHARINA S/ACTO 1779 D/F. 27/10/2017 CEDIDO POR ANA LUZ RODRIGUEZ VERAS, SUM. ALIM. ESC. JEE. MES ENERO 2018, S/FACT. NCF: 09943, CARTAS COMPROMISO NOS. 05809 Y 00210, OC. 5939.</v>
      </c>
      <c r="M1184" s="53">
        <f>VLOOKUP(D1184,[1]Sheet1!$A$2:$S$4000,16,FALSE)</f>
        <v>108662.39999999999</v>
      </c>
    </row>
    <row r="1185" spans="2:13" s="10" customFormat="1" ht="49.5" x14ac:dyDescent="0.2">
      <c r="B1185" s="31">
        <v>1170</v>
      </c>
      <c r="C1185" s="37">
        <v>43207</v>
      </c>
      <c r="D1185" s="44">
        <v>33075</v>
      </c>
      <c r="E1185" s="11" t="s">
        <v>13</v>
      </c>
      <c r="F1185" s="11">
        <v>0</v>
      </c>
      <c r="G1185" s="11">
        <v>36176</v>
      </c>
      <c r="H1185" s="21">
        <f t="shared" si="18"/>
        <v>868541336.50999951</v>
      </c>
      <c r="J1185" s="10">
        <f>VLOOKUP(D1185,[1]Sheet1!$A$2:$R$4000,1,FALSE)</f>
        <v>33075</v>
      </c>
      <c r="K1185" s="10" t="str">
        <f>VLOOKUP(D1185,[1]Sheet1!$A$2:$R$4000,4,FALSE)</f>
        <v>Libramiento 0206-01-01-0010-8310</v>
      </c>
      <c r="L1185" s="49" t="str">
        <f>VLOOKUP(D1185,[1]Sheet1!$A$2:$S$4000,5,FALSE)</f>
        <v>PAGO AL BANCO AGRICOLA, CEDIDO POR JACONVI SRL, S/ACTO NO.1698 D/F 17/10/17, POR SUM. DE ALIM. ESC. JEE, AL MES DE ENERO/18, S/FACT. 00032 CARTAS C.NO. 04761, 04759, 04757, 04785, 09206 Y 04762. OC 5789.</v>
      </c>
      <c r="M1185" s="53">
        <f>VLOOKUP(D1185,[1]Sheet1!$A$2:$S$4000,16,FALSE)</f>
        <v>36176</v>
      </c>
    </row>
    <row r="1186" spans="2:13" s="10" customFormat="1" ht="49.5" x14ac:dyDescent="0.2">
      <c r="B1186" s="31">
        <v>1171</v>
      </c>
      <c r="C1186" s="37">
        <v>43207</v>
      </c>
      <c r="D1186" s="44">
        <v>33075</v>
      </c>
      <c r="E1186" s="11" t="s">
        <v>13</v>
      </c>
      <c r="F1186" s="11">
        <v>0</v>
      </c>
      <c r="G1186" s="11">
        <v>817577.6</v>
      </c>
      <c r="H1186" s="21">
        <f t="shared" si="18"/>
        <v>867723758.90999949</v>
      </c>
      <c r="J1186" s="10">
        <f>VLOOKUP(D1186,[1]Sheet1!$A$2:$R$4000,1,FALSE)</f>
        <v>33075</v>
      </c>
      <c r="K1186" s="10" t="str">
        <f>VLOOKUP(D1186,[1]Sheet1!$A$2:$R$4000,4,FALSE)</f>
        <v>Libramiento 0206-01-01-0010-8310</v>
      </c>
      <c r="L1186" s="49" t="str">
        <f>VLOOKUP(D1186,[1]Sheet1!$A$2:$S$4000,5,FALSE)</f>
        <v>PAGO AL BANCO AGRICOLA, CEDIDO POR JACONVI SRL, S/ACTO NO.1698 D/F 17/10/17, POR SUM. DE ALIM. ESC. JEE, AL MES DE ENERO/18, S/FACT. 00032 CARTAS C.NO. 04761, 04759, 04757, 04785, 09206 Y 04762. OC 5789.</v>
      </c>
      <c r="M1186" s="53">
        <f>VLOOKUP(D1186,[1]Sheet1!$A$2:$S$4000,16,FALSE)</f>
        <v>36176</v>
      </c>
    </row>
    <row r="1187" spans="2:13" s="10" customFormat="1" ht="49.5" x14ac:dyDescent="0.2">
      <c r="B1187" s="31">
        <v>1172</v>
      </c>
      <c r="C1187" s="37">
        <v>43207</v>
      </c>
      <c r="D1187" s="44">
        <v>33074</v>
      </c>
      <c r="E1187" s="11" t="s">
        <v>13</v>
      </c>
      <c r="F1187" s="11">
        <v>0</v>
      </c>
      <c r="G1187" s="11">
        <v>45876</v>
      </c>
      <c r="H1187" s="21">
        <f t="shared" si="18"/>
        <v>867677882.90999949</v>
      </c>
      <c r="J1187" s="10">
        <f>VLOOKUP(D1187,[1]Sheet1!$A$2:$R$4000,1,FALSE)</f>
        <v>33074</v>
      </c>
      <c r="K1187" s="10" t="str">
        <f>VLOOKUP(D1187,[1]Sheet1!$A$2:$R$4000,4,FALSE)</f>
        <v>Libramiento 0206-01-01-0010-8301</v>
      </c>
      <c r="L1187" s="49" t="str">
        <f>VLOOKUP(D1187,[1]Sheet1!$A$2:$S$4000,5,FALSE)</f>
        <v>PAGO A COOPROHARINA, CEDIDO POR GSSYM SRL, S/ACTO NO.100 D/F 05/02/18, POR SUM. DE ALIM. ESC. JEE. CORRESP. AL MES DE ENERO 2018, S/FACT. 00028, CARTAS COMPROMISO 04861, 00290 Y 14125. OC 6704.</v>
      </c>
      <c r="M1187" s="53">
        <f>VLOOKUP(D1187,[1]Sheet1!$A$2:$S$4000,16,FALSE)</f>
        <v>1036797.6</v>
      </c>
    </row>
    <row r="1188" spans="2:13" s="10" customFormat="1" ht="49.5" x14ac:dyDescent="0.2">
      <c r="B1188" s="31">
        <v>1173</v>
      </c>
      <c r="C1188" s="37">
        <v>43207</v>
      </c>
      <c r="D1188" s="44">
        <v>33074</v>
      </c>
      <c r="E1188" s="11" t="s">
        <v>13</v>
      </c>
      <c r="F1188" s="11">
        <v>0</v>
      </c>
      <c r="G1188" s="11">
        <v>1036797.6</v>
      </c>
      <c r="H1188" s="21">
        <f t="shared" si="18"/>
        <v>866641085.30999947</v>
      </c>
      <c r="J1188" s="10">
        <f>VLOOKUP(D1188,[1]Sheet1!$A$2:$R$4000,1,FALSE)</f>
        <v>33074</v>
      </c>
      <c r="K1188" s="10" t="str">
        <f>VLOOKUP(D1188,[1]Sheet1!$A$2:$R$4000,4,FALSE)</f>
        <v>Libramiento 0206-01-01-0010-8301</v>
      </c>
      <c r="L1188" s="49" t="str">
        <f>VLOOKUP(D1188,[1]Sheet1!$A$2:$S$4000,5,FALSE)</f>
        <v>PAGO A COOPROHARINA, CEDIDO POR GSSYM SRL, S/ACTO NO.100 D/F 05/02/18, POR SUM. DE ALIM. ESC. JEE. CORRESP. AL MES DE ENERO 2018, S/FACT. 00028, CARTAS COMPROMISO 04861, 00290 Y 14125. OC 6704.</v>
      </c>
      <c r="M1188" s="53">
        <f>VLOOKUP(D1188,[1]Sheet1!$A$2:$S$4000,16,FALSE)</f>
        <v>1036797.6</v>
      </c>
    </row>
    <row r="1189" spans="2:13" s="10" customFormat="1" ht="49.5" x14ac:dyDescent="0.2">
      <c r="B1189" s="31">
        <v>1174</v>
      </c>
      <c r="C1189" s="37">
        <v>43207</v>
      </c>
      <c r="D1189" s="44">
        <v>33073</v>
      </c>
      <c r="E1189" s="11" t="s">
        <v>13</v>
      </c>
      <c r="F1189" s="11">
        <v>0</v>
      </c>
      <c r="G1189" s="11">
        <v>141072.79999999999</v>
      </c>
      <c r="H1189" s="21">
        <f t="shared" si="18"/>
        <v>866500012.50999951</v>
      </c>
      <c r="J1189" s="10">
        <f>VLOOKUP(D1189,[1]Sheet1!$A$2:$R$4000,1,FALSE)</f>
        <v>33073</v>
      </c>
      <c r="K1189" s="10" t="str">
        <f>VLOOKUP(D1189,[1]Sheet1!$A$2:$R$4000,4,FALSE)</f>
        <v>Libramiento 0206-01-01-0010-8288</v>
      </c>
      <c r="L1189" s="49" t="str">
        <f>VLOOKUP(D1189,[1]Sheet1!$A$2:$S$4000,5,FALSE)</f>
        <v>PAGO A FAVOR DE BANCO AGRICOLA, CEDIDO POR JOSELYN TORRES GUZMAN MEDIANTE ACTO NO.36 D/F 12/01/18, POR SUM. DE ALIM. ESC. JEE. CORRESP. AL MES DE ENERO/18, S/FACT. 00004. CARTA COMPROMISO 15562. OC 7023</v>
      </c>
      <c r="M1189" s="53">
        <f>VLOOKUP(D1189,[1]Sheet1!$A$2:$S$4000,16,FALSE)</f>
        <v>30668</v>
      </c>
    </row>
    <row r="1190" spans="2:13" s="10" customFormat="1" ht="49.5" x14ac:dyDescent="0.2">
      <c r="B1190" s="31">
        <v>1175</v>
      </c>
      <c r="C1190" s="37">
        <v>43207</v>
      </c>
      <c r="D1190" s="44">
        <v>33073</v>
      </c>
      <c r="E1190" s="11" t="s">
        <v>13</v>
      </c>
      <c r="F1190" s="11">
        <v>0</v>
      </c>
      <c r="G1190" s="11">
        <v>582692</v>
      </c>
      <c r="H1190" s="21">
        <f t="shared" si="18"/>
        <v>865917320.50999951</v>
      </c>
      <c r="J1190" s="10">
        <f>VLOOKUP(D1190,[1]Sheet1!$A$2:$R$4000,1,FALSE)</f>
        <v>33073</v>
      </c>
      <c r="K1190" s="10" t="str">
        <f>VLOOKUP(D1190,[1]Sheet1!$A$2:$R$4000,4,FALSE)</f>
        <v>Libramiento 0206-01-01-0010-8288</v>
      </c>
      <c r="L1190" s="49" t="str">
        <f>VLOOKUP(D1190,[1]Sheet1!$A$2:$S$4000,5,FALSE)</f>
        <v>PAGO A FAVOR DE BANCO AGRICOLA, CEDIDO POR JOSELYN TORRES GUZMAN MEDIANTE ACTO NO.36 D/F 12/01/18, POR SUM. DE ALIM. ESC. JEE. CORRESP. AL MES DE ENERO/18, S/FACT. 00004. CARTA COMPROMISO 15562. OC 7023</v>
      </c>
      <c r="M1190" s="53">
        <f>VLOOKUP(D1190,[1]Sheet1!$A$2:$S$4000,16,FALSE)</f>
        <v>30668</v>
      </c>
    </row>
    <row r="1191" spans="2:13" s="10" customFormat="1" ht="49.5" x14ac:dyDescent="0.2">
      <c r="B1191" s="31">
        <v>1176</v>
      </c>
      <c r="C1191" s="37">
        <v>43207</v>
      </c>
      <c r="D1191" s="44">
        <v>33072</v>
      </c>
      <c r="E1191" s="11" t="s">
        <v>13</v>
      </c>
      <c r="F1191" s="11">
        <v>0</v>
      </c>
      <c r="G1191" s="11">
        <v>236403.20000000001</v>
      </c>
      <c r="H1191" s="21">
        <f t="shared" si="18"/>
        <v>865680917.30999947</v>
      </c>
      <c r="J1191" s="10">
        <f>VLOOKUP(D1191,[1]Sheet1!$A$2:$R$4000,1,FALSE)</f>
        <v>33072</v>
      </c>
      <c r="K1191" s="10" t="str">
        <f>VLOOKUP(D1191,[1]Sheet1!$A$2:$R$4000,4,FALSE)</f>
        <v>Libramiento 0206-01-01-0010-8272</v>
      </c>
      <c r="L1191" s="49" t="str">
        <f>VLOOKUP(D1191,[1]Sheet1!$A$2:$S$4000,5,FALSE)</f>
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</c>
      <c r="M1191" s="53">
        <f>VLOOKUP(D1191,[1]Sheet1!$A$2:$S$4000,16,FALSE)</f>
        <v>185011.20000000001</v>
      </c>
    </row>
    <row r="1192" spans="2:13" s="10" customFormat="1" ht="49.5" x14ac:dyDescent="0.2">
      <c r="B1192" s="31">
        <v>1177</v>
      </c>
      <c r="C1192" s="37">
        <v>43207</v>
      </c>
      <c r="D1192" s="44">
        <v>33072</v>
      </c>
      <c r="E1192" s="11" t="s">
        <v>13</v>
      </c>
      <c r="F1192" s="11">
        <v>0</v>
      </c>
      <c r="G1192" s="11">
        <v>976448</v>
      </c>
      <c r="H1192" s="21">
        <f t="shared" si="18"/>
        <v>864704469.30999947</v>
      </c>
      <c r="J1192" s="10">
        <f>VLOOKUP(D1192,[1]Sheet1!$A$2:$R$4000,1,FALSE)</f>
        <v>33072</v>
      </c>
      <c r="K1192" s="10" t="str">
        <f>VLOOKUP(D1192,[1]Sheet1!$A$2:$R$4000,4,FALSE)</f>
        <v>Libramiento 0206-01-01-0010-8272</v>
      </c>
      <c r="L1192" s="49" t="str">
        <f>VLOOKUP(D1192,[1]Sheet1!$A$2:$S$4000,5,FALSE)</f>
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</c>
      <c r="M1192" s="53">
        <f>VLOOKUP(D1192,[1]Sheet1!$A$2:$S$4000,16,FALSE)</f>
        <v>185011.20000000001</v>
      </c>
    </row>
    <row r="1193" spans="2:13" s="10" customFormat="1" ht="49.5" x14ac:dyDescent="0.2">
      <c r="B1193" s="31">
        <v>1178</v>
      </c>
      <c r="C1193" s="37">
        <v>43207</v>
      </c>
      <c r="D1193" s="44">
        <v>33071</v>
      </c>
      <c r="E1193" s="11" t="s">
        <v>13</v>
      </c>
      <c r="F1193" s="11">
        <v>0</v>
      </c>
      <c r="G1193" s="11">
        <v>70656</v>
      </c>
      <c r="H1193" s="21">
        <f t="shared" si="18"/>
        <v>864633813.30999947</v>
      </c>
      <c r="J1193" s="10">
        <f>VLOOKUP(D1193,[1]Sheet1!$A$2:$R$4000,1,FALSE)</f>
        <v>33071</v>
      </c>
      <c r="K1193" s="10" t="str">
        <f>VLOOKUP(D1193,[1]Sheet1!$A$2:$R$4000,4,FALSE)</f>
        <v>Libramiento 0206-01-01-0010-8266</v>
      </c>
      <c r="L1193" s="49" t="str">
        <f>VLOOKUP(D1193,[1]Sheet1!$A$2:$S$4000,5,FALSE)</f>
        <v>PAGO A FAVOR DE BANCO AGRICOLA, CEDIDO POR NORIS MARITZA GERMAN RODRIGUEZ, MEDIANTE ACTO No.332/18 D/F 14/03/2018. POR SUM. ALIM. ESC. JEE. CORRESP. AL MES DE ENERO 2018, SEGUN FACT. NCF.: 00041, CARTA COMPROMISO NO. 01105, 01107, 01117, OC 6728.</v>
      </c>
      <c r="M1193" s="53">
        <f>VLOOKUP(D1193,[1]Sheet1!$A$2:$S$4000,16,FALSE)</f>
        <v>15360</v>
      </c>
    </row>
    <row r="1194" spans="2:13" s="10" customFormat="1" ht="49.5" x14ac:dyDescent="0.2">
      <c r="B1194" s="31">
        <v>1179</v>
      </c>
      <c r="C1194" s="37">
        <v>43207</v>
      </c>
      <c r="D1194" s="44">
        <v>33071</v>
      </c>
      <c r="E1194" s="11" t="s">
        <v>13</v>
      </c>
      <c r="F1194" s="11">
        <v>0</v>
      </c>
      <c r="G1194" s="11">
        <v>291840</v>
      </c>
      <c r="H1194" s="21">
        <f t="shared" si="18"/>
        <v>864341973.30999947</v>
      </c>
      <c r="J1194" s="10">
        <f>VLOOKUP(D1194,[1]Sheet1!$A$2:$R$4000,1,FALSE)</f>
        <v>33071</v>
      </c>
      <c r="K1194" s="10" t="str">
        <f>VLOOKUP(D1194,[1]Sheet1!$A$2:$R$4000,4,FALSE)</f>
        <v>Libramiento 0206-01-01-0010-8266</v>
      </c>
      <c r="L1194" s="49" t="str">
        <f>VLOOKUP(D1194,[1]Sheet1!$A$2:$S$4000,5,FALSE)</f>
        <v>PAGO A FAVOR DE BANCO AGRICOLA, CEDIDO POR NORIS MARITZA GERMAN RODRIGUEZ, MEDIANTE ACTO No.332/18 D/F 14/03/2018. POR SUM. ALIM. ESC. JEE. CORRESP. AL MES DE ENERO 2018, SEGUN FACT. NCF.: 00041, CARTA COMPROMISO NO. 01105, 01107, 01117, OC 6728.</v>
      </c>
      <c r="M1194" s="53">
        <f>VLOOKUP(D1194,[1]Sheet1!$A$2:$S$4000,16,FALSE)</f>
        <v>15360</v>
      </c>
    </row>
    <row r="1195" spans="2:13" s="10" customFormat="1" ht="49.5" x14ac:dyDescent="0.2">
      <c r="B1195" s="31">
        <v>1180</v>
      </c>
      <c r="C1195" s="37">
        <v>43207</v>
      </c>
      <c r="D1195" s="44">
        <v>33070</v>
      </c>
      <c r="E1195" s="11" t="s">
        <v>13</v>
      </c>
      <c r="F1195" s="11">
        <v>0</v>
      </c>
      <c r="G1195" s="11">
        <v>369472</v>
      </c>
      <c r="H1195" s="21">
        <f t="shared" si="18"/>
        <v>863972501.30999947</v>
      </c>
      <c r="J1195" s="10">
        <f>VLOOKUP(D1195,[1]Sheet1!$A$2:$R$4000,1,FALSE)</f>
        <v>33070</v>
      </c>
      <c r="K1195" s="10" t="str">
        <f>VLOOKUP(D1195,[1]Sheet1!$A$2:$R$4000,4,FALSE)</f>
        <v>Libramiento 0206-01-01-0010-8254</v>
      </c>
      <c r="L1195" s="49" t="str">
        <f>VLOOKUP(D1195,[1]Sheet1!$A$2:$S$4000,5,FALSE)</f>
        <v>PAGO A PARALLAX FACTORING S/ACTO 1781 D/F. 02/03/2018 CEDIDO POR MARIA MAGDALENA BELLIARD JIMENEZ, SUM. ALIM. ESC. JEE. CORRESP. AL MES ENERO 2018, S/FACT. NCF: 00701, CARTAS COMPROMISO NOS. 08958,10172 04327,04358,08991, 04315 Y 08971,OC. 5911.</v>
      </c>
      <c r="M1195" s="53">
        <f>VLOOKUP(D1195,[1]Sheet1!$A$2:$S$4000,16,FALSE)</f>
        <v>289152</v>
      </c>
    </row>
    <row r="1196" spans="2:13" s="10" customFormat="1" ht="49.5" x14ac:dyDescent="0.2">
      <c r="B1196" s="31">
        <v>1181</v>
      </c>
      <c r="C1196" s="37">
        <v>43207</v>
      </c>
      <c r="D1196" s="44">
        <v>33070</v>
      </c>
      <c r="E1196" s="11" t="s">
        <v>13</v>
      </c>
      <c r="F1196" s="11">
        <v>0</v>
      </c>
      <c r="G1196" s="11">
        <v>1526080</v>
      </c>
      <c r="H1196" s="21">
        <f t="shared" si="18"/>
        <v>862446421.30999947</v>
      </c>
      <c r="J1196" s="10">
        <f>VLOOKUP(D1196,[1]Sheet1!$A$2:$R$4000,1,FALSE)</f>
        <v>33070</v>
      </c>
      <c r="K1196" s="10" t="str">
        <f>VLOOKUP(D1196,[1]Sheet1!$A$2:$R$4000,4,FALSE)</f>
        <v>Libramiento 0206-01-01-0010-8254</v>
      </c>
      <c r="L1196" s="49" t="str">
        <f>VLOOKUP(D1196,[1]Sheet1!$A$2:$S$4000,5,FALSE)</f>
        <v>PAGO A PARALLAX FACTORING S/ACTO 1781 D/F. 02/03/2018 CEDIDO POR MARIA MAGDALENA BELLIARD JIMENEZ, SUM. ALIM. ESC. JEE. CORRESP. AL MES ENERO 2018, S/FACT. NCF: 00701, CARTAS COMPROMISO NOS. 08958,10172 04327,04358,08991, 04315 Y 08971,OC. 5911.</v>
      </c>
      <c r="M1196" s="53">
        <f>VLOOKUP(D1196,[1]Sheet1!$A$2:$S$4000,16,FALSE)</f>
        <v>289152</v>
      </c>
    </row>
    <row r="1197" spans="2:13" s="10" customFormat="1" ht="49.5" x14ac:dyDescent="0.2">
      <c r="B1197" s="31">
        <v>1182</v>
      </c>
      <c r="C1197" s="37">
        <v>43207</v>
      </c>
      <c r="D1197" s="44">
        <v>33068</v>
      </c>
      <c r="E1197" s="11" t="s">
        <v>13</v>
      </c>
      <c r="F1197" s="11">
        <v>0</v>
      </c>
      <c r="G1197" s="11">
        <v>106720</v>
      </c>
      <c r="H1197" s="21">
        <f t="shared" si="18"/>
        <v>862339701.30999947</v>
      </c>
      <c r="J1197" s="10">
        <f>VLOOKUP(D1197,[1]Sheet1!$A$2:$R$4000,1,FALSE)</f>
        <v>33068</v>
      </c>
      <c r="K1197" s="10" t="str">
        <f>VLOOKUP(D1197,[1]Sheet1!$A$2:$R$4000,4,FALSE)</f>
        <v>Libramiento 0206-01-01-0010-8240</v>
      </c>
      <c r="L1197" s="49" t="str">
        <f>VLOOKUP(D1197,[1]Sheet1!$A$2:$S$4000,5,FALSE)</f>
        <v>PAGO A FAVOR DE PARALLAX FACTORING S/ACTO 1226 D/F. 09/02/2018 CEDIDO POR RAMONA FERREIRA GUZMAN, SUM. ALIM. ESC. JEE. CORRESP. AL MES ENERO 2018, S/FACT. NCF: 07862, CARTA COMPROMISO NO. 14559, OC. 5965.</v>
      </c>
      <c r="M1197" s="53">
        <f>VLOOKUP(D1197,[1]Sheet1!$A$2:$S$4000,16,FALSE)</f>
        <v>83520</v>
      </c>
    </row>
    <row r="1198" spans="2:13" s="10" customFormat="1" ht="49.5" x14ac:dyDescent="0.2">
      <c r="B1198" s="31">
        <v>1183</v>
      </c>
      <c r="C1198" s="37">
        <v>43207</v>
      </c>
      <c r="D1198" s="44">
        <v>33068</v>
      </c>
      <c r="E1198" s="11" t="s">
        <v>13</v>
      </c>
      <c r="F1198" s="11">
        <v>0</v>
      </c>
      <c r="G1198" s="11">
        <v>440800</v>
      </c>
      <c r="H1198" s="21">
        <f t="shared" si="18"/>
        <v>861898901.30999947</v>
      </c>
      <c r="J1198" s="10">
        <f>VLOOKUP(D1198,[1]Sheet1!$A$2:$R$4000,1,FALSE)</f>
        <v>33068</v>
      </c>
      <c r="K1198" s="10" t="str">
        <f>VLOOKUP(D1198,[1]Sheet1!$A$2:$R$4000,4,FALSE)</f>
        <v>Libramiento 0206-01-01-0010-8240</v>
      </c>
      <c r="L1198" s="49" t="str">
        <f>VLOOKUP(D1198,[1]Sheet1!$A$2:$S$4000,5,FALSE)</f>
        <v>PAGO A FAVOR DE PARALLAX FACTORING S/ACTO 1226 D/F. 09/02/2018 CEDIDO POR RAMONA FERREIRA GUZMAN, SUM. ALIM. ESC. JEE. CORRESP. AL MES ENERO 2018, S/FACT. NCF: 07862, CARTA COMPROMISO NO. 14559, OC. 5965.</v>
      </c>
      <c r="M1198" s="53">
        <f>VLOOKUP(D1198,[1]Sheet1!$A$2:$S$4000,16,FALSE)</f>
        <v>83520</v>
      </c>
    </row>
    <row r="1199" spans="2:13" s="10" customFormat="1" ht="49.5" x14ac:dyDescent="0.2">
      <c r="B1199" s="31">
        <v>1184</v>
      </c>
      <c r="C1199" s="37">
        <v>43207</v>
      </c>
      <c r="D1199" s="44">
        <v>33067</v>
      </c>
      <c r="E1199" s="11" t="s">
        <v>13</v>
      </c>
      <c r="F1199" s="11">
        <v>0</v>
      </c>
      <c r="G1199" s="11">
        <v>89819.6</v>
      </c>
      <c r="H1199" s="21">
        <f t="shared" si="18"/>
        <v>861809081.70999944</v>
      </c>
      <c r="J1199" s="10">
        <f>VLOOKUP(D1199,[1]Sheet1!$A$2:$R$4000,1,FALSE)</f>
        <v>33067</v>
      </c>
      <c r="K1199" s="10" t="str">
        <f>VLOOKUP(D1199,[1]Sheet1!$A$2:$R$4000,4,FALSE)</f>
        <v>Libramiento 0206-01-01-0010-8239</v>
      </c>
      <c r="L1199" s="49" t="str">
        <f>VLOOKUP(D1199,[1]Sheet1!$A$2:$S$4000,5,FALSE)</f>
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</c>
      <c r="M1199" s="53">
        <f>VLOOKUP(D1199,[1]Sheet1!$A$2:$S$4000,16,FALSE)</f>
        <v>70293.600000000006</v>
      </c>
    </row>
    <row r="1200" spans="2:13" s="10" customFormat="1" ht="49.5" x14ac:dyDescent="0.2">
      <c r="B1200" s="31">
        <v>1185</v>
      </c>
      <c r="C1200" s="37">
        <v>43207</v>
      </c>
      <c r="D1200" s="44">
        <v>33067</v>
      </c>
      <c r="E1200" s="11" t="s">
        <v>13</v>
      </c>
      <c r="F1200" s="11">
        <v>0</v>
      </c>
      <c r="G1200" s="11">
        <v>370994</v>
      </c>
      <c r="H1200" s="21">
        <f t="shared" si="18"/>
        <v>861438087.70999944</v>
      </c>
      <c r="J1200" s="10">
        <f>VLOOKUP(D1200,[1]Sheet1!$A$2:$R$4000,1,FALSE)</f>
        <v>33067</v>
      </c>
      <c r="K1200" s="10" t="str">
        <f>VLOOKUP(D1200,[1]Sheet1!$A$2:$R$4000,4,FALSE)</f>
        <v>Libramiento 0206-01-01-0010-8239</v>
      </c>
      <c r="L1200" s="49" t="str">
        <f>VLOOKUP(D1200,[1]Sheet1!$A$2:$S$4000,5,FALSE)</f>
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</c>
      <c r="M1200" s="53">
        <f>VLOOKUP(D1200,[1]Sheet1!$A$2:$S$4000,16,FALSE)</f>
        <v>70293.600000000006</v>
      </c>
    </row>
    <row r="1201" spans="2:13" s="10" customFormat="1" ht="49.5" x14ac:dyDescent="0.2">
      <c r="B1201" s="31">
        <v>1186</v>
      </c>
      <c r="C1201" s="37">
        <v>43207</v>
      </c>
      <c r="D1201" s="44">
        <v>33066</v>
      </c>
      <c r="E1201" s="11" t="s">
        <v>13</v>
      </c>
      <c r="F1201" s="11">
        <v>0</v>
      </c>
      <c r="G1201" s="11">
        <v>173401.60000000001</v>
      </c>
      <c r="H1201" s="21">
        <f t="shared" si="18"/>
        <v>861264686.10999942</v>
      </c>
      <c r="J1201" s="10">
        <f>VLOOKUP(D1201,[1]Sheet1!$A$2:$R$4000,1,FALSE)</f>
        <v>33066</v>
      </c>
      <c r="K1201" s="10" t="str">
        <f>VLOOKUP(D1201,[1]Sheet1!$A$2:$R$4000,4,FALSE)</f>
        <v>Libramiento 0206-01-01-0010-8234</v>
      </c>
      <c r="L1201" s="49" t="str">
        <f>VLOOKUP(D1201,[1]Sheet1!$A$2:$S$4000,5,FALSE)</f>
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</c>
      <c r="M1201" s="53">
        <f>VLOOKUP(D1201,[1]Sheet1!$A$2:$S$4000,16,FALSE)</f>
        <v>716224</v>
      </c>
    </row>
    <row r="1202" spans="2:13" s="10" customFormat="1" ht="49.5" x14ac:dyDescent="0.2">
      <c r="B1202" s="31">
        <v>1187</v>
      </c>
      <c r="C1202" s="37">
        <v>43207</v>
      </c>
      <c r="D1202" s="44">
        <v>33066</v>
      </c>
      <c r="E1202" s="11" t="s">
        <v>13</v>
      </c>
      <c r="F1202" s="11">
        <v>0</v>
      </c>
      <c r="G1202" s="11">
        <v>716224</v>
      </c>
      <c r="H1202" s="21">
        <f t="shared" si="18"/>
        <v>860548462.10999942</v>
      </c>
      <c r="J1202" s="10">
        <f>VLOOKUP(D1202,[1]Sheet1!$A$2:$R$4000,1,FALSE)</f>
        <v>33066</v>
      </c>
      <c r="K1202" s="10" t="str">
        <f>VLOOKUP(D1202,[1]Sheet1!$A$2:$R$4000,4,FALSE)</f>
        <v>Libramiento 0206-01-01-0010-8234</v>
      </c>
      <c r="L1202" s="49" t="str">
        <f>VLOOKUP(D1202,[1]Sheet1!$A$2:$S$4000,5,FALSE)</f>
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</c>
      <c r="M1202" s="53">
        <f>VLOOKUP(D1202,[1]Sheet1!$A$2:$S$4000,16,FALSE)</f>
        <v>716224</v>
      </c>
    </row>
    <row r="1203" spans="2:13" s="10" customFormat="1" ht="49.5" x14ac:dyDescent="0.2">
      <c r="B1203" s="31">
        <v>1188</v>
      </c>
      <c r="C1203" s="37">
        <v>43207</v>
      </c>
      <c r="D1203" s="44">
        <v>33065</v>
      </c>
      <c r="E1203" s="11" t="s">
        <v>13</v>
      </c>
      <c r="F1203" s="11">
        <v>0</v>
      </c>
      <c r="G1203" s="11">
        <v>131891.20000000001</v>
      </c>
      <c r="H1203" s="21">
        <f t="shared" si="18"/>
        <v>860416570.90999937</v>
      </c>
      <c r="J1203" s="10">
        <f>VLOOKUP(D1203,[1]Sheet1!$A$2:$R$4000,1,FALSE)</f>
        <v>33065</v>
      </c>
      <c r="K1203" s="10" t="str">
        <f>VLOOKUP(D1203,[1]Sheet1!$A$2:$R$4000,4,FALSE)</f>
        <v>Libramiento 0206-01-01-0010-8231</v>
      </c>
      <c r="L1203" s="49" t="str">
        <f>VLOOKUP(D1203,[1]Sheet1!$A$2:$S$4000,5,FALSE)</f>
        <v>PAGO A FAVOR DE COOPROHARINA, CEDIDO POR LUIS MARTINEZ MANUEL, ACTO No.2040/17 D/F 01/12/2017. POR SUM. ALIM. ESC. JEE. CORRESP. AL MES DE ENERO 2018, S/FT. NCF.:00187 CARTA COMP NO.03120, 03160, 03232, 03146, 03124, 03249,OC 5725</v>
      </c>
      <c r="M1203" s="53">
        <f>VLOOKUP(D1203,[1]Sheet1!$A$2:$S$4000,16,FALSE)</f>
        <v>544768</v>
      </c>
    </row>
    <row r="1204" spans="2:13" s="10" customFormat="1" ht="49.5" x14ac:dyDescent="0.2">
      <c r="B1204" s="31">
        <v>1189</v>
      </c>
      <c r="C1204" s="37">
        <v>43207</v>
      </c>
      <c r="D1204" s="44">
        <v>33065</v>
      </c>
      <c r="E1204" s="11" t="s">
        <v>13</v>
      </c>
      <c r="F1204" s="11">
        <v>0</v>
      </c>
      <c r="G1204" s="11">
        <v>544768</v>
      </c>
      <c r="H1204" s="21">
        <f t="shared" si="18"/>
        <v>859871802.90999937</v>
      </c>
      <c r="J1204" s="10">
        <f>VLOOKUP(D1204,[1]Sheet1!$A$2:$R$4000,1,FALSE)</f>
        <v>33065</v>
      </c>
      <c r="K1204" s="10" t="str">
        <f>VLOOKUP(D1204,[1]Sheet1!$A$2:$R$4000,4,FALSE)</f>
        <v>Libramiento 0206-01-01-0010-8231</v>
      </c>
      <c r="L1204" s="49" t="str">
        <f>VLOOKUP(D1204,[1]Sheet1!$A$2:$S$4000,5,FALSE)</f>
        <v>PAGO A FAVOR DE COOPROHARINA, CEDIDO POR LUIS MARTINEZ MANUEL, ACTO No.2040/17 D/F 01/12/2017. POR SUM. ALIM. ESC. JEE. CORRESP. AL MES DE ENERO 2018, S/FT. NCF.:00187 CARTA COMP NO.03120, 03160, 03232, 03146, 03124, 03249,OC 5725</v>
      </c>
      <c r="M1204" s="53">
        <f>VLOOKUP(D1204,[1]Sheet1!$A$2:$S$4000,16,FALSE)</f>
        <v>544768</v>
      </c>
    </row>
    <row r="1205" spans="2:13" s="10" customFormat="1" ht="33" x14ac:dyDescent="0.2">
      <c r="B1205" s="31">
        <v>1190</v>
      </c>
      <c r="C1205" s="37">
        <v>43207</v>
      </c>
      <c r="D1205" s="44">
        <v>33064</v>
      </c>
      <c r="E1205" s="11" t="s">
        <v>13</v>
      </c>
      <c r="F1205" s="11">
        <v>0</v>
      </c>
      <c r="G1205" s="11">
        <v>25728</v>
      </c>
      <c r="H1205" s="21">
        <f t="shared" si="18"/>
        <v>859846074.90999937</v>
      </c>
      <c r="J1205" s="10">
        <f>VLOOKUP(D1205,[1]Sheet1!$A$2:$R$4000,1,FALSE)</f>
        <v>33064</v>
      </c>
      <c r="K1205" s="10" t="str">
        <f>VLOOKUP(D1205,[1]Sheet1!$A$2:$R$4000,4,FALSE)</f>
        <v>Libramiento 0206-01-01-0010-8229</v>
      </c>
      <c r="L1205" s="49" t="str">
        <f>VLOOKUP(D1205,[1]Sheet1!$A$2:$S$4000,5,FALSE)</f>
        <v>PAGO A FAVOR DE COOPROHARINA S/ ACTO 1819 D/F. 03/11/2017 CEDIDO POR ALVERYS MICHELLE SRL, SUM. ALIM. ESC. JEE. MES ENERO 2018, S/FACT. NCF: 00051, CARTA COMPROMISO NO. 11453, OC. 6637.</v>
      </c>
      <c r="M1205" s="53">
        <f>VLOOKUP(D1205,[1]Sheet1!$A$2:$S$4000,16,FALSE)</f>
        <v>25728</v>
      </c>
    </row>
    <row r="1206" spans="2:13" s="10" customFormat="1" ht="33" x14ac:dyDescent="0.2">
      <c r="B1206" s="31">
        <v>1191</v>
      </c>
      <c r="C1206" s="37">
        <v>43207</v>
      </c>
      <c r="D1206" s="44">
        <v>33064</v>
      </c>
      <c r="E1206" s="11" t="s">
        <v>13</v>
      </c>
      <c r="F1206" s="11">
        <v>0</v>
      </c>
      <c r="G1206" s="11">
        <v>581452.80000000005</v>
      </c>
      <c r="H1206" s="21">
        <f t="shared" si="18"/>
        <v>859264622.10999942</v>
      </c>
      <c r="J1206" s="10">
        <f>VLOOKUP(D1206,[1]Sheet1!$A$2:$R$4000,1,FALSE)</f>
        <v>33064</v>
      </c>
      <c r="K1206" s="10" t="str">
        <f>VLOOKUP(D1206,[1]Sheet1!$A$2:$R$4000,4,FALSE)</f>
        <v>Libramiento 0206-01-01-0010-8229</v>
      </c>
      <c r="L1206" s="49" t="str">
        <f>VLOOKUP(D1206,[1]Sheet1!$A$2:$S$4000,5,FALSE)</f>
        <v>PAGO A FAVOR DE COOPROHARINA S/ ACTO 1819 D/F. 03/11/2017 CEDIDO POR ALVERYS MICHELLE SRL, SUM. ALIM. ESC. JEE. MES ENERO 2018, S/FACT. NCF: 00051, CARTA COMPROMISO NO. 11453, OC. 6637.</v>
      </c>
      <c r="M1206" s="53">
        <f>VLOOKUP(D1206,[1]Sheet1!$A$2:$S$4000,16,FALSE)</f>
        <v>25728</v>
      </c>
    </row>
    <row r="1207" spans="2:13" s="10" customFormat="1" ht="33" x14ac:dyDescent="0.2">
      <c r="B1207" s="31">
        <v>1192</v>
      </c>
      <c r="C1207" s="37">
        <v>43207</v>
      </c>
      <c r="D1207" s="44">
        <v>33033</v>
      </c>
      <c r="E1207" s="11" t="s">
        <v>13</v>
      </c>
      <c r="F1207" s="11">
        <v>0</v>
      </c>
      <c r="G1207" s="11">
        <v>172638</v>
      </c>
      <c r="H1207" s="21">
        <f t="shared" si="18"/>
        <v>859091984.10999942</v>
      </c>
      <c r="J1207" s="10">
        <f>VLOOKUP(D1207,[1]Sheet1!$A$2:$R$4000,1,FALSE)</f>
        <v>33033</v>
      </c>
      <c r="K1207" s="10" t="str">
        <f>VLOOKUP(D1207,[1]Sheet1!$A$2:$R$4000,4,FALSE)</f>
        <v>Libramiento 0206-01-01-0010-7973</v>
      </c>
      <c r="L1207" s="49" t="str">
        <f>VLOOKUP(D1207,[1]Sheet1!$A$2:$S$4000,5,FALSE)</f>
        <v>PAGO POR SUM. ALIM. ESC. JEE. CORRESP. A ENERO/2018, SEGUN FACT. NCF: 00657, CARTAS COMPROMISO 01451, 01449, 01550, 01421, 01450, OC. 5811</v>
      </c>
      <c r="M1207" s="53">
        <f>VLOOKUP(D1207,[1]Sheet1!$A$2:$S$4000,16,FALSE)</f>
        <v>37530</v>
      </c>
    </row>
    <row r="1208" spans="2:13" s="10" customFormat="1" ht="33" x14ac:dyDescent="0.2">
      <c r="B1208" s="31">
        <v>1193</v>
      </c>
      <c r="C1208" s="37">
        <v>43207</v>
      </c>
      <c r="D1208" s="44">
        <v>33033</v>
      </c>
      <c r="E1208" s="11" t="s">
        <v>13</v>
      </c>
      <c r="F1208" s="11">
        <v>0</v>
      </c>
      <c r="G1208" s="11">
        <v>713070</v>
      </c>
      <c r="H1208" s="21">
        <f t="shared" si="18"/>
        <v>858378914.10999942</v>
      </c>
      <c r="J1208" s="10">
        <f>VLOOKUP(D1208,[1]Sheet1!$A$2:$R$4000,1,FALSE)</f>
        <v>33033</v>
      </c>
      <c r="K1208" s="10" t="str">
        <f>VLOOKUP(D1208,[1]Sheet1!$A$2:$R$4000,4,FALSE)</f>
        <v>Libramiento 0206-01-01-0010-7973</v>
      </c>
      <c r="L1208" s="49" t="str">
        <f>VLOOKUP(D1208,[1]Sheet1!$A$2:$S$4000,5,FALSE)</f>
        <v>PAGO POR SUM. ALIM. ESC. JEE. CORRESP. A ENERO/2018, SEGUN FACT. NCF: 00657, CARTAS COMPROMISO 01451, 01449, 01550, 01421, 01450, OC. 5811</v>
      </c>
      <c r="M1208" s="53">
        <f>VLOOKUP(D1208,[1]Sheet1!$A$2:$S$4000,16,FALSE)</f>
        <v>37530</v>
      </c>
    </row>
    <row r="1209" spans="2:13" s="10" customFormat="1" ht="33" x14ac:dyDescent="0.2">
      <c r="B1209" s="31">
        <v>1194</v>
      </c>
      <c r="C1209" s="37">
        <v>43207</v>
      </c>
      <c r="D1209" s="44">
        <v>33034</v>
      </c>
      <c r="E1209" s="11" t="s">
        <v>13</v>
      </c>
      <c r="F1209" s="11">
        <v>0</v>
      </c>
      <c r="G1209" s="11">
        <v>37375.08</v>
      </c>
      <c r="H1209" s="21">
        <f t="shared" si="18"/>
        <v>858341539.02999938</v>
      </c>
      <c r="J1209" s="10">
        <f>VLOOKUP(D1209,[1]Sheet1!$A$2:$R$4000,1,FALSE)</f>
        <v>33034</v>
      </c>
      <c r="K1209" s="10" t="str">
        <f>VLOOKUP(D1209,[1]Sheet1!$A$2:$R$4000,4,FALSE)</f>
        <v>Libramiento 0206-01-01-0010-8018</v>
      </c>
      <c r="L1209" s="49" t="str">
        <f>VLOOKUP(D1209,[1]Sheet1!$A$2:$S$4000,5,FALSE)</f>
        <v>PAGO SUM. ALIM. ESC. FRONT., MESES AGOSTO HASTA DIC/2017, S/FACT.NCF.:00036, 00038, 00041, 00043, 00046, N/C 00001, 00002,00003, 00004, 00005, MENOS ANTICIPO, CONT.NO.210/17, OC 5961.</v>
      </c>
      <c r="M1209" s="53">
        <f>VLOOKUP(D1209,[1]Sheet1!$A$2:$S$4000,16,FALSE)</f>
        <v>772240.22</v>
      </c>
    </row>
    <row r="1210" spans="2:13" s="10" customFormat="1" ht="33" x14ac:dyDescent="0.2">
      <c r="B1210" s="31">
        <v>1195</v>
      </c>
      <c r="C1210" s="37">
        <v>43207</v>
      </c>
      <c r="D1210" s="44">
        <v>33034</v>
      </c>
      <c r="E1210" s="11" t="s">
        <v>13</v>
      </c>
      <c r="F1210" s="11">
        <v>0</v>
      </c>
      <c r="G1210" s="11">
        <v>772240.22</v>
      </c>
      <c r="H1210" s="21">
        <f t="shared" si="18"/>
        <v>857569298.80999935</v>
      </c>
      <c r="J1210" s="10">
        <f>VLOOKUP(D1210,[1]Sheet1!$A$2:$R$4000,1,FALSE)</f>
        <v>33034</v>
      </c>
      <c r="K1210" s="10" t="str">
        <f>VLOOKUP(D1210,[1]Sheet1!$A$2:$R$4000,4,FALSE)</f>
        <v>Libramiento 0206-01-01-0010-8018</v>
      </c>
      <c r="L1210" s="49" t="str">
        <f>VLOOKUP(D1210,[1]Sheet1!$A$2:$S$4000,5,FALSE)</f>
        <v>PAGO SUM. ALIM. ESC. FRONT., MESES AGOSTO HASTA DIC/2017, S/FACT.NCF.:00036, 00038, 00041, 00043, 00046, N/C 00001, 00002,00003, 00004, 00005, MENOS ANTICIPO, CONT.NO.210/17, OC 5961.</v>
      </c>
      <c r="M1210" s="53">
        <f>VLOOKUP(D1210,[1]Sheet1!$A$2:$S$4000,16,FALSE)</f>
        <v>772240.22</v>
      </c>
    </row>
    <row r="1211" spans="2:13" s="10" customFormat="1" ht="49.5" x14ac:dyDescent="0.2">
      <c r="B1211" s="31">
        <v>1196</v>
      </c>
      <c r="C1211" s="37">
        <v>43207</v>
      </c>
      <c r="D1211" s="44">
        <v>33035</v>
      </c>
      <c r="E1211" s="11" t="s">
        <v>13</v>
      </c>
      <c r="F1211" s="11">
        <v>0</v>
      </c>
      <c r="G1211" s="11">
        <v>85504</v>
      </c>
      <c r="H1211" s="21">
        <f t="shared" si="18"/>
        <v>857483794.80999935</v>
      </c>
      <c r="J1211" s="10">
        <f>VLOOKUP(D1211,[1]Sheet1!$A$2:$R$4000,1,FALSE)</f>
        <v>33035</v>
      </c>
      <c r="K1211" s="10" t="str">
        <f>VLOOKUP(D1211,[1]Sheet1!$A$2:$R$4000,4,FALSE)</f>
        <v>Libramiento 0206-01-01-0010-8020</v>
      </c>
      <c r="L1211" s="49" t="str">
        <f>VLOOKUP(D1211,[1]Sheet1!$A$2:$S$4000,5,FALSE)</f>
        <v>PAGO A FAVOR DE BANCO AGRICOLA, CEDIDO POR ACOSFERNA, SRL, MEDIANTE ACTO NO.710/17 D/F 19/09/2017. SUM. ALIM. JEE, MES DE ENERO 2018, FACT. NCF.: 00030, CARTAS COMPR. NO. 2193,2183,2189,2186,2192,2185,2207,2180,2182,2198,2197,7366,2184,2216,2218,OC.6847</v>
      </c>
      <c r="M1211" s="53">
        <f>VLOOKUP(D1211,[1]Sheet1!$A$2:$S$4000,16,FALSE)</f>
        <v>1932390.3999999999</v>
      </c>
    </row>
    <row r="1212" spans="2:13" s="10" customFormat="1" ht="49.5" x14ac:dyDescent="0.2">
      <c r="B1212" s="31">
        <v>1197</v>
      </c>
      <c r="C1212" s="37">
        <v>43207</v>
      </c>
      <c r="D1212" s="44">
        <v>33035</v>
      </c>
      <c r="E1212" s="11" t="s">
        <v>13</v>
      </c>
      <c r="F1212" s="11">
        <v>0</v>
      </c>
      <c r="G1212" s="11">
        <v>1932390.3999999999</v>
      </c>
      <c r="H1212" s="21">
        <f t="shared" si="18"/>
        <v>855551404.40999937</v>
      </c>
      <c r="J1212" s="10">
        <f>VLOOKUP(D1212,[1]Sheet1!$A$2:$R$4000,1,FALSE)</f>
        <v>33035</v>
      </c>
      <c r="K1212" s="10" t="str">
        <f>VLOOKUP(D1212,[1]Sheet1!$A$2:$R$4000,4,FALSE)</f>
        <v>Libramiento 0206-01-01-0010-8020</v>
      </c>
      <c r="L1212" s="49" t="str">
        <f>VLOOKUP(D1212,[1]Sheet1!$A$2:$S$4000,5,FALSE)</f>
        <v>PAGO A FAVOR DE BANCO AGRICOLA, CEDIDO POR ACOSFERNA, SRL, MEDIANTE ACTO NO.710/17 D/F 19/09/2017. SUM. ALIM. JEE, MES DE ENERO 2018, FACT. NCF.: 00030, CARTAS COMPR. NO. 2193,2183,2189,2186,2192,2185,2207,2180,2182,2198,2197,7366,2184,2216,2218,OC.6847</v>
      </c>
      <c r="M1212" s="53">
        <f>VLOOKUP(D1212,[1]Sheet1!$A$2:$S$4000,16,FALSE)</f>
        <v>1932390.3999999999</v>
      </c>
    </row>
    <row r="1213" spans="2:13" s="10" customFormat="1" ht="33" x14ac:dyDescent="0.2">
      <c r="B1213" s="31">
        <v>1198</v>
      </c>
      <c r="C1213" s="37">
        <v>43207</v>
      </c>
      <c r="D1213" s="44">
        <v>33037</v>
      </c>
      <c r="E1213" s="11" t="s">
        <v>13</v>
      </c>
      <c r="F1213" s="11">
        <v>0</v>
      </c>
      <c r="G1213" s="11">
        <v>121992</v>
      </c>
      <c r="H1213" s="21">
        <f t="shared" si="18"/>
        <v>855429412.40999937</v>
      </c>
      <c r="J1213" s="10">
        <f>VLOOKUP(D1213,[1]Sheet1!$A$2:$R$4000,1,FALSE)</f>
        <v>33037</v>
      </c>
      <c r="K1213" s="10" t="str">
        <f>VLOOKUP(D1213,[1]Sheet1!$A$2:$R$4000,4,FALSE)</f>
        <v>Libramiento 0206-01-01-0010-8041</v>
      </c>
      <c r="L1213" s="49" t="str">
        <f>VLOOKUP(D1213,[1]Sheet1!$A$2:$S$4000,5,FALSE)</f>
        <v>PAGO SUM. ALIM. ESC. JEE. CORRESP. AL MES DE DICIEMBRE 2017, SEGUN FACT. NCF.: 00013, CARTA COMPROMISO NO. 14857,03136, 03143, OC 5729</v>
      </c>
      <c r="M1213" s="53">
        <f>VLOOKUP(D1213,[1]Sheet1!$A$2:$S$4000,16,FALSE)</f>
        <v>26520</v>
      </c>
    </row>
    <row r="1214" spans="2:13" s="10" customFormat="1" ht="33" x14ac:dyDescent="0.2">
      <c r="B1214" s="31">
        <v>1199</v>
      </c>
      <c r="C1214" s="37">
        <v>43207</v>
      </c>
      <c r="D1214" s="44">
        <v>33037</v>
      </c>
      <c r="E1214" s="11" t="s">
        <v>13</v>
      </c>
      <c r="F1214" s="11">
        <v>0</v>
      </c>
      <c r="G1214" s="11">
        <v>503880</v>
      </c>
      <c r="H1214" s="21">
        <f t="shared" si="18"/>
        <v>854925532.40999937</v>
      </c>
      <c r="J1214" s="10">
        <f>VLOOKUP(D1214,[1]Sheet1!$A$2:$R$4000,1,FALSE)</f>
        <v>33037</v>
      </c>
      <c r="K1214" s="10" t="str">
        <f>VLOOKUP(D1214,[1]Sheet1!$A$2:$R$4000,4,FALSE)</f>
        <v>Libramiento 0206-01-01-0010-8041</v>
      </c>
      <c r="L1214" s="49" t="str">
        <f>VLOOKUP(D1214,[1]Sheet1!$A$2:$S$4000,5,FALSE)</f>
        <v>PAGO SUM. ALIM. ESC. JEE. CORRESP. AL MES DE DICIEMBRE 2017, SEGUN FACT. NCF.: 00013, CARTA COMPROMISO NO. 14857,03136, 03143, OC 5729</v>
      </c>
      <c r="M1214" s="53">
        <f>VLOOKUP(D1214,[1]Sheet1!$A$2:$S$4000,16,FALSE)</f>
        <v>26520</v>
      </c>
    </row>
    <row r="1215" spans="2:13" s="10" customFormat="1" ht="49.5" x14ac:dyDescent="0.2">
      <c r="B1215" s="31">
        <v>1200</v>
      </c>
      <c r="C1215" s="37">
        <v>43207</v>
      </c>
      <c r="D1215" s="44">
        <v>33038</v>
      </c>
      <c r="E1215" s="11" t="s">
        <v>13</v>
      </c>
      <c r="F1215" s="11">
        <v>0</v>
      </c>
      <c r="G1215" s="11">
        <v>6343.96</v>
      </c>
      <c r="H1215" s="21">
        <f t="shared" si="18"/>
        <v>854919188.44999933</v>
      </c>
      <c r="J1215" s="10">
        <f>VLOOKUP(D1215,[1]Sheet1!$A$2:$R$4000,1,FALSE)</f>
        <v>33038</v>
      </c>
      <c r="K1215" s="10" t="str">
        <f>VLOOKUP(D1215,[1]Sheet1!$A$2:$R$4000,4,FALSE)</f>
        <v>Libramiento 0206-01-01-0010-8047</v>
      </c>
      <c r="L1215" s="49" t="str">
        <f>VLOOKUP(D1215,[1]Sheet1!$A$2:$S$4000,5,FALSE)</f>
        <v>PAGO A FAVOR DE COOPROHARINA, CEDIDO POR PANADERIA CIBAO SRL, MEDIANTE ACTO No. 129/18 D/F 13/02/2018. POR SUM. ALIM. ESC. UM ,CORRESP. AL MES DE DICIEMBRE 2017, SEGUN FACT. NCF.: 00097 N/C 00059, DEL CONTRATO NO. 397/2017 Y OC 6490 MENOS ANTICIPO</v>
      </c>
      <c r="M1215" s="53">
        <f>VLOOKUP(D1215,[1]Sheet1!$A$2:$S$4000,16,FALSE)</f>
        <v>6343.96</v>
      </c>
    </row>
    <row r="1216" spans="2:13" s="10" customFormat="1" ht="49.5" x14ac:dyDescent="0.2">
      <c r="B1216" s="31">
        <v>1201</v>
      </c>
      <c r="C1216" s="37">
        <v>43207</v>
      </c>
      <c r="D1216" s="44">
        <v>33038</v>
      </c>
      <c r="E1216" s="11" t="s">
        <v>13</v>
      </c>
      <c r="F1216" s="11">
        <v>0</v>
      </c>
      <c r="G1216" s="11">
        <v>683088.53</v>
      </c>
      <c r="H1216" s="21">
        <f t="shared" si="18"/>
        <v>854236099.91999936</v>
      </c>
      <c r="J1216" s="10">
        <f>VLOOKUP(D1216,[1]Sheet1!$A$2:$R$4000,1,FALSE)</f>
        <v>33038</v>
      </c>
      <c r="K1216" s="10" t="str">
        <f>VLOOKUP(D1216,[1]Sheet1!$A$2:$R$4000,4,FALSE)</f>
        <v>Libramiento 0206-01-01-0010-8047</v>
      </c>
      <c r="L1216" s="49" t="str">
        <f>VLOOKUP(D1216,[1]Sheet1!$A$2:$S$4000,5,FALSE)</f>
        <v>PAGO A FAVOR DE COOPROHARINA, CEDIDO POR PANADERIA CIBAO SRL, MEDIANTE ACTO No. 129/18 D/F 13/02/2018. POR SUM. ALIM. ESC. UM ,CORRESP. AL MES DE DICIEMBRE 2017, SEGUN FACT. NCF.: 00097 N/C 00059, DEL CONTRATO NO. 397/2017 Y OC 6490 MENOS ANTICIPO</v>
      </c>
      <c r="M1216" s="53">
        <f>VLOOKUP(D1216,[1]Sheet1!$A$2:$S$4000,16,FALSE)</f>
        <v>6343.96</v>
      </c>
    </row>
    <row r="1217" spans="2:13" s="10" customFormat="1" ht="33" x14ac:dyDescent="0.2">
      <c r="B1217" s="31">
        <v>1202</v>
      </c>
      <c r="C1217" s="37">
        <v>43207</v>
      </c>
      <c r="D1217" s="44">
        <v>33039</v>
      </c>
      <c r="E1217" s="11" t="s">
        <v>13</v>
      </c>
      <c r="F1217" s="11">
        <v>0</v>
      </c>
      <c r="G1217" s="11">
        <v>30968</v>
      </c>
      <c r="H1217" s="21">
        <f t="shared" si="18"/>
        <v>854205131.91999936</v>
      </c>
      <c r="J1217" s="10">
        <f>VLOOKUP(D1217,[1]Sheet1!$A$2:$R$4000,1,FALSE)</f>
        <v>33039</v>
      </c>
      <c r="K1217" s="10" t="str">
        <f>VLOOKUP(D1217,[1]Sheet1!$A$2:$R$4000,4,FALSE)</f>
        <v>Libramiento 0206-01-01-0010-8052</v>
      </c>
      <c r="L1217" s="49" t="str">
        <f>VLOOKUP(D1217,[1]Sheet1!$A$2:$S$4000,5,FALSE)</f>
        <v>PAGO SUM. ALIM. ESC. JEE. MES DICIEMBRE 2017, S/FACT. NCF: 00044, CARTA COMPROMISO NO. 00368, OC. 6185.</v>
      </c>
      <c r="M1217" s="53">
        <f>VLOOKUP(D1217,[1]Sheet1!$A$2:$S$4000,16,FALSE)</f>
        <v>699876.8</v>
      </c>
    </row>
    <row r="1218" spans="2:13" s="10" customFormat="1" ht="33" x14ac:dyDescent="0.2">
      <c r="B1218" s="31">
        <v>1203</v>
      </c>
      <c r="C1218" s="37">
        <v>43207</v>
      </c>
      <c r="D1218" s="44">
        <v>33039</v>
      </c>
      <c r="E1218" s="11" t="s">
        <v>13</v>
      </c>
      <c r="F1218" s="11">
        <v>0</v>
      </c>
      <c r="G1218" s="11">
        <v>699876.8</v>
      </c>
      <c r="H1218" s="21">
        <f t="shared" si="18"/>
        <v>853505255.11999941</v>
      </c>
      <c r="J1218" s="10">
        <f>VLOOKUP(D1218,[1]Sheet1!$A$2:$R$4000,1,FALSE)</f>
        <v>33039</v>
      </c>
      <c r="K1218" s="10" t="str">
        <f>VLOOKUP(D1218,[1]Sheet1!$A$2:$R$4000,4,FALSE)</f>
        <v>Libramiento 0206-01-01-0010-8052</v>
      </c>
      <c r="L1218" s="49" t="str">
        <f>VLOOKUP(D1218,[1]Sheet1!$A$2:$S$4000,5,FALSE)</f>
        <v>PAGO SUM. ALIM. ESC. JEE. MES DICIEMBRE 2017, S/FACT. NCF: 00044, CARTA COMPROMISO NO. 00368, OC. 6185.</v>
      </c>
      <c r="M1218" s="53">
        <f>VLOOKUP(D1218,[1]Sheet1!$A$2:$S$4000,16,FALSE)</f>
        <v>699876.8</v>
      </c>
    </row>
    <row r="1219" spans="2:13" s="10" customFormat="1" ht="49.5" x14ac:dyDescent="0.2">
      <c r="B1219" s="31">
        <v>1204</v>
      </c>
      <c r="C1219" s="37">
        <v>43207</v>
      </c>
      <c r="D1219" s="44">
        <v>33040</v>
      </c>
      <c r="E1219" s="11" t="s">
        <v>13</v>
      </c>
      <c r="F1219" s="11">
        <v>0</v>
      </c>
      <c r="G1219" s="11">
        <v>158387.20000000001</v>
      </c>
      <c r="H1219" s="21">
        <f t="shared" si="18"/>
        <v>853346867.91999936</v>
      </c>
      <c r="J1219" s="10">
        <f>VLOOKUP(D1219,[1]Sheet1!$A$2:$R$4000,1,FALSE)</f>
        <v>33040</v>
      </c>
      <c r="K1219" s="10" t="str">
        <f>VLOOKUP(D1219,[1]Sheet1!$A$2:$R$4000,4,FALSE)</f>
        <v>Libramiento 0206-01-01-0010-8074</v>
      </c>
      <c r="L1219" s="49" t="str">
        <f>VLOOKUP(D1219,[1]Sheet1!$A$2:$S$4000,5,FALSE)</f>
        <v>PAGO A FAVOR DE BANCO AGRICOLA, CEDIDO POR DIEGO ARMANDO MORILLA PEÑA MEDIANTE ACTO NO.472 D/F 28/09/17, POR SUM. DE ALIM ESC. JEE. CORRESP. AL MES DE ENERO 2018, S/FACT. 00066. CARTAS COMPROMISO 01915, 01782 Y 07196. OC 5802</v>
      </c>
      <c r="M1219" s="53">
        <f>VLOOKUP(D1219,[1]Sheet1!$A$2:$S$4000,16,FALSE)</f>
        <v>654208</v>
      </c>
    </row>
    <row r="1220" spans="2:13" s="10" customFormat="1" ht="49.5" x14ac:dyDescent="0.2">
      <c r="B1220" s="31">
        <v>1205</v>
      </c>
      <c r="C1220" s="37">
        <v>43207</v>
      </c>
      <c r="D1220" s="44">
        <v>33040</v>
      </c>
      <c r="E1220" s="11" t="s">
        <v>13</v>
      </c>
      <c r="F1220" s="11">
        <v>0</v>
      </c>
      <c r="G1220" s="11">
        <v>654208</v>
      </c>
      <c r="H1220" s="21">
        <f t="shared" si="18"/>
        <v>852692659.91999936</v>
      </c>
      <c r="J1220" s="10">
        <f>VLOOKUP(D1220,[1]Sheet1!$A$2:$R$4000,1,FALSE)</f>
        <v>33040</v>
      </c>
      <c r="K1220" s="10" t="str">
        <f>VLOOKUP(D1220,[1]Sheet1!$A$2:$R$4000,4,FALSE)</f>
        <v>Libramiento 0206-01-01-0010-8074</v>
      </c>
      <c r="L1220" s="49" t="str">
        <f>VLOOKUP(D1220,[1]Sheet1!$A$2:$S$4000,5,FALSE)</f>
        <v>PAGO A FAVOR DE BANCO AGRICOLA, CEDIDO POR DIEGO ARMANDO MORILLA PEÑA MEDIANTE ACTO NO.472 D/F 28/09/17, POR SUM. DE ALIM ESC. JEE. CORRESP. AL MES DE ENERO 2018, S/FACT. 00066. CARTAS COMPROMISO 01915, 01782 Y 07196. OC 5802</v>
      </c>
      <c r="M1220" s="53">
        <f>VLOOKUP(D1220,[1]Sheet1!$A$2:$S$4000,16,FALSE)</f>
        <v>654208</v>
      </c>
    </row>
    <row r="1221" spans="2:13" s="10" customFormat="1" ht="33" x14ac:dyDescent="0.2">
      <c r="B1221" s="31">
        <v>1206</v>
      </c>
      <c r="C1221" s="37">
        <v>43207</v>
      </c>
      <c r="D1221" s="44">
        <v>33041</v>
      </c>
      <c r="E1221" s="11" t="s">
        <v>13</v>
      </c>
      <c r="F1221" s="11">
        <v>0</v>
      </c>
      <c r="G1221" s="11">
        <v>42486</v>
      </c>
      <c r="H1221" s="21">
        <f t="shared" si="18"/>
        <v>852650173.91999936</v>
      </c>
      <c r="J1221" s="10">
        <f>VLOOKUP(D1221,[1]Sheet1!$A$2:$R$4000,1,FALSE)</f>
        <v>33041</v>
      </c>
      <c r="K1221" s="10" t="str">
        <f>VLOOKUP(D1221,[1]Sheet1!$A$2:$R$4000,4,FALSE)</f>
        <v>Libramiento 0206-01-01-0010-8088</v>
      </c>
      <c r="L1221" s="49" t="str">
        <f>VLOOKUP(D1221,[1]Sheet1!$A$2:$S$4000,5,FALSE)</f>
        <v>PAGO POR SUM. ALIM. ESC. JEE. CORRESP. A ENERO/2018, SEGUN FACT. NCF: 00101, CARTAS COMPROMISO 04231, 04251, 04252, 04234, 04196, 08932, OC. 5890.</v>
      </c>
      <c r="M1221" s="53">
        <f>VLOOKUP(D1221,[1]Sheet1!$A$2:$S$4000,16,FALSE)</f>
        <v>42486</v>
      </c>
    </row>
    <row r="1222" spans="2:13" s="10" customFormat="1" ht="33" x14ac:dyDescent="0.2">
      <c r="B1222" s="31">
        <v>1207</v>
      </c>
      <c r="C1222" s="37">
        <v>43207</v>
      </c>
      <c r="D1222" s="44">
        <v>33041</v>
      </c>
      <c r="E1222" s="11" t="s">
        <v>13</v>
      </c>
      <c r="F1222" s="11">
        <v>0</v>
      </c>
      <c r="G1222" s="11">
        <v>960183.6</v>
      </c>
      <c r="H1222" s="21">
        <f t="shared" si="18"/>
        <v>851689990.31999934</v>
      </c>
      <c r="J1222" s="10">
        <f>VLOOKUP(D1222,[1]Sheet1!$A$2:$R$4000,1,FALSE)</f>
        <v>33041</v>
      </c>
      <c r="K1222" s="10" t="str">
        <f>VLOOKUP(D1222,[1]Sheet1!$A$2:$R$4000,4,FALSE)</f>
        <v>Libramiento 0206-01-01-0010-8088</v>
      </c>
      <c r="L1222" s="49" t="str">
        <f>VLOOKUP(D1222,[1]Sheet1!$A$2:$S$4000,5,FALSE)</f>
        <v>PAGO POR SUM. ALIM. ESC. JEE. CORRESP. A ENERO/2018, SEGUN FACT. NCF: 00101, CARTAS COMPROMISO 04231, 04251, 04252, 04234, 04196, 08932, OC. 5890.</v>
      </c>
      <c r="M1222" s="53">
        <f>VLOOKUP(D1222,[1]Sheet1!$A$2:$S$4000,16,FALSE)</f>
        <v>42486</v>
      </c>
    </row>
    <row r="1223" spans="2:13" s="10" customFormat="1" ht="33" x14ac:dyDescent="0.2">
      <c r="B1223" s="31">
        <v>1208</v>
      </c>
      <c r="C1223" s="37">
        <v>43207</v>
      </c>
      <c r="D1223" s="44">
        <v>33042</v>
      </c>
      <c r="E1223" s="11" t="s">
        <v>13</v>
      </c>
      <c r="F1223" s="11">
        <v>0</v>
      </c>
      <c r="G1223" s="11">
        <v>296000.8</v>
      </c>
      <c r="H1223" s="21">
        <f t="shared" si="18"/>
        <v>851393989.51999938</v>
      </c>
      <c r="J1223" s="10">
        <f>VLOOKUP(D1223,[1]Sheet1!$A$2:$R$4000,1,FALSE)</f>
        <v>33042</v>
      </c>
      <c r="K1223" s="10" t="str">
        <f>VLOOKUP(D1223,[1]Sheet1!$A$2:$R$4000,4,FALSE)</f>
        <v>Libramiento 0206-01-01-0010-8090</v>
      </c>
      <c r="L1223" s="49" t="str">
        <f>VLOOKUP(D1223,[1]Sheet1!$A$2:$S$4000,5,FALSE)</f>
        <v>PAGO SUM. ALIM. ESC. JEE. MES ENERO 2018, S/FACT. NCF: 00026, CARTAS COMPROMISO NOS. 03931, 03933, 03935, 14317, 12529 Y 14497, OC. 5875.</v>
      </c>
      <c r="M1223" s="53">
        <f>VLOOKUP(D1223,[1]Sheet1!$A$2:$S$4000,16,FALSE)</f>
        <v>1222612</v>
      </c>
    </row>
    <row r="1224" spans="2:13" s="10" customFormat="1" ht="33" x14ac:dyDescent="0.2">
      <c r="B1224" s="31">
        <v>1209</v>
      </c>
      <c r="C1224" s="37">
        <v>43207</v>
      </c>
      <c r="D1224" s="44">
        <v>33042</v>
      </c>
      <c r="E1224" s="11" t="s">
        <v>13</v>
      </c>
      <c r="F1224" s="11">
        <v>0</v>
      </c>
      <c r="G1224" s="11">
        <v>1222612</v>
      </c>
      <c r="H1224" s="21">
        <f t="shared" si="18"/>
        <v>850171377.51999938</v>
      </c>
      <c r="J1224" s="10">
        <f>VLOOKUP(D1224,[1]Sheet1!$A$2:$R$4000,1,FALSE)</f>
        <v>33042</v>
      </c>
      <c r="K1224" s="10" t="str">
        <f>VLOOKUP(D1224,[1]Sheet1!$A$2:$R$4000,4,FALSE)</f>
        <v>Libramiento 0206-01-01-0010-8090</v>
      </c>
      <c r="L1224" s="49" t="str">
        <f>VLOOKUP(D1224,[1]Sheet1!$A$2:$S$4000,5,FALSE)</f>
        <v>PAGO SUM. ALIM. ESC. JEE. MES ENERO 2018, S/FACT. NCF: 00026, CARTAS COMPROMISO NOS. 03931, 03933, 03935, 14317, 12529 Y 14497, OC. 5875.</v>
      </c>
      <c r="M1224" s="53">
        <f>VLOOKUP(D1224,[1]Sheet1!$A$2:$S$4000,16,FALSE)</f>
        <v>1222612</v>
      </c>
    </row>
    <row r="1225" spans="2:13" s="10" customFormat="1" ht="33" x14ac:dyDescent="0.2">
      <c r="B1225" s="31">
        <v>1210</v>
      </c>
      <c r="C1225" s="37">
        <v>43207</v>
      </c>
      <c r="D1225" s="44">
        <v>33043</v>
      </c>
      <c r="E1225" s="11" t="s">
        <v>13</v>
      </c>
      <c r="F1225" s="11">
        <v>0</v>
      </c>
      <c r="G1225" s="11">
        <v>105294</v>
      </c>
      <c r="H1225" s="21">
        <f t="shared" si="18"/>
        <v>850066083.51999938</v>
      </c>
      <c r="J1225" s="10">
        <f>VLOOKUP(D1225,[1]Sheet1!$A$2:$R$4000,1,FALSE)</f>
        <v>33043</v>
      </c>
      <c r="K1225" s="10" t="str">
        <f>VLOOKUP(D1225,[1]Sheet1!$A$2:$R$4000,4,FALSE)</f>
        <v>Libramiento 0206-01-01-0010-8092</v>
      </c>
      <c r="L1225" s="49" t="str">
        <f>VLOOKUP(D1225,[1]Sheet1!$A$2:$S$4000,5,FALSE)</f>
        <v>PAGO POR SUM. ALIM. ESC. JEE. CORRESP. A ENERO/2018, SEGUN FACT. NCF: 00120, CARTAS COMPROMISO 04253, 08929, OC. 5888.</v>
      </c>
      <c r="M1225" s="53">
        <f>VLOOKUP(D1225,[1]Sheet1!$A$2:$S$4000,16,FALSE)</f>
        <v>434910</v>
      </c>
    </row>
    <row r="1226" spans="2:13" s="10" customFormat="1" ht="33" x14ac:dyDescent="0.2">
      <c r="B1226" s="31">
        <v>1211</v>
      </c>
      <c r="C1226" s="37">
        <v>43207</v>
      </c>
      <c r="D1226" s="44">
        <v>33043</v>
      </c>
      <c r="E1226" s="11" t="s">
        <v>13</v>
      </c>
      <c r="F1226" s="11">
        <v>0</v>
      </c>
      <c r="G1226" s="11">
        <v>434910</v>
      </c>
      <c r="H1226" s="21">
        <f t="shared" si="18"/>
        <v>849631173.51999938</v>
      </c>
      <c r="J1226" s="10">
        <f>VLOOKUP(D1226,[1]Sheet1!$A$2:$R$4000,1,FALSE)</f>
        <v>33043</v>
      </c>
      <c r="K1226" s="10" t="str">
        <f>VLOOKUP(D1226,[1]Sheet1!$A$2:$R$4000,4,FALSE)</f>
        <v>Libramiento 0206-01-01-0010-8092</v>
      </c>
      <c r="L1226" s="49" t="str">
        <f>VLOOKUP(D1226,[1]Sheet1!$A$2:$S$4000,5,FALSE)</f>
        <v>PAGO POR SUM. ALIM. ESC. JEE. CORRESP. A ENERO/2018, SEGUN FACT. NCF: 00120, CARTAS COMPROMISO 04253, 08929, OC. 5888.</v>
      </c>
      <c r="M1226" s="53">
        <f>VLOOKUP(D1226,[1]Sheet1!$A$2:$S$4000,16,FALSE)</f>
        <v>434910</v>
      </c>
    </row>
    <row r="1227" spans="2:13" s="10" customFormat="1" ht="33" x14ac:dyDescent="0.2">
      <c r="B1227" s="31">
        <v>1212</v>
      </c>
      <c r="C1227" s="37">
        <v>43207</v>
      </c>
      <c r="D1227" s="44">
        <v>33044</v>
      </c>
      <c r="E1227" s="11" t="s">
        <v>13</v>
      </c>
      <c r="F1227" s="11">
        <v>0</v>
      </c>
      <c r="G1227" s="11">
        <v>48212</v>
      </c>
      <c r="H1227" s="21">
        <f t="shared" si="18"/>
        <v>849582961.51999938</v>
      </c>
      <c r="J1227" s="10">
        <f>VLOOKUP(D1227,[1]Sheet1!$A$2:$R$4000,1,FALSE)</f>
        <v>33044</v>
      </c>
      <c r="K1227" s="10" t="str">
        <f>VLOOKUP(D1227,[1]Sheet1!$A$2:$R$4000,4,FALSE)</f>
        <v>Libramiento 0206-01-01-0010-8099</v>
      </c>
      <c r="L1227" s="49" t="str">
        <f>VLOOKUP(D1227,[1]Sheet1!$A$2:$S$4000,5,FALSE)</f>
        <v>PAGO SUM. ALIM. ESC. JEE. CORRESP. AL MES DE ENERO 2018, SEGUN FACT. NCF.: 00085, CARTA COMPROMISO NO. 03870, 02756, 11918, 03911, 03920, OC 6948.</v>
      </c>
      <c r="M1227" s="53">
        <f>VLOOKUP(D1227,[1]Sheet1!$A$2:$S$4000,16,FALSE)</f>
        <v>48212</v>
      </c>
    </row>
    <row r="1228" spans="2:13" s="10" customFormat="1" ht="33" x14ac:dyDescent="0.2">
      <c r="B1228" s="31">
        <v>1213</v>
      </c>
      <c r="C1228" s="37">
        <v>43207</v>
      </c>
      <c r="D1228" s="44">
        <v>33044</v>
      </c>
      <c r="E1228" s="11" t="s">
        <v>13</v>
      </c>
      <c r="F1228" s="11">
        <v>0</v>
      </c>
      <c r="G1228" s="11">
        <v>1089591.2</v>
      </c>
      <c r="H1228" s="21">
        <f t="shared" si="18"/>
        <v>848493370.31999934</v>
      </c>
      <c r="J1228" s="10">
        <f>VLOOKUP(D1228,[1]Sheet1!$A$2:$R$4000,1,FALSE)</f>
        <v>33044</v>
      </c>
      <c r="K1228" s="10" t="str">
        <f>VLOOKUP(D1228,[1]Sheet1!$A$2:$R$4000,4,FALSE)</f>
        <v>Libramiento 0206-01-01-0010-8099</v>
      </c>
      <c r="L1228" s="49" t="str">
        <f>VLOOKUP(D1228,[1]Sheet1!$A$2:$S$4000,5,FALSE)</f>
        <v>PAGO SUM. ALIM. ESC. JEE. CORRESP. AL MES DE ENERO 2018, SEGUN FACT. NCF.: 00085, CARTA COMPROMISO NO. 03870, 02756, 11918, 03911, 03920, OC 6948.</v>
      </c>
      <c r="M1228" s="53">
        <f>VLOOKUP(D1228,[1]Sheet1!$A$2:$S$4000,16,FALSE)</f>
        <v>48212</v>
      </c>
    </row>
    <row r="1229" spans="2:13" s="10" customFormat="1" ht="33" x14ac:dyDescent="0.2">
      <c r="B1229" s="31">
        <v>1214</v>
      </c>
      <c r="C1229" s="37">
        <v>43207</v>
      </c>
      <c r="D1229" s="44">
        <v>33045</v>
      </c>
      <c r="E1229" s="11" t="s">
        <v>13</v>
      </c>
      <c r="F1229" s="11">
        <v>0</v>
      </c>
      <c r="G1229" s="11">
        <v>196769.6</v>
      </c>
      <c r="H1229" s="21">
        <f t="shared" si="18"/>
        <v>848296600.71999931</v>
      </c>
      <c r="J1229" s="10">
        <f>VLOOKUP(D1229,[1]Sheet1!$A$2:$R$4000,1,FALSE)</f>
        <v>33045</v>
      </c>
      <c r="K1229" s="10" t="str">
        <f>VLOOKUP(D1229,[1]Sheet1!$A$2:$R$4000,4,FALSE)</f>
        <v>Libramiento 0206-01-01-0010-8100</v>
      </c>
      <c r="L1229" s="49" t="str">
        <f>VLOOKUP(D1229,[1]Sheet1!$A$2:$S$4000,5,FALSE)</f>
        <v>PAGO SUM. ALIM. ESC. JEE. MES ENERO 2018, S/FACT. NCF: 00329, CARTAS COMPROMISO NOS. 06802, 01447, 06797 Y 15663, OC. 5820.</v>
      </c>
      <c r="M1229" s="53">
        <f>VLOOKUP(D1229,[1]Sheet1!$A$2:$S$4000,16,FALSE)</f>
        <v>153993.60000000001</v>
      </c>
    </row>
    <row r="1230" spans="2:13" s="10" customFormat="1" ht="33" x14ac:dyDescent="0.2">
      <c r="B1230" s="31">
        <v>1215</v>
      </c>
      <c r="C1230" s="37">
        <v>43207</v>
      </c>
      <c r="D1230" s="44">
        <v>33045</v>
      </c>
      <c r="E1230" s="11" t="s">
        <v>13</v>
      </c>
      <c r="F1230" s="11">
        <v>0</v>
      </c>
      <c r="G1230" s="11">
        <v>812744</v>
      </c>
      <c r="H1230" s="21">
        <f t="shared" si="18"/>
        <v>847483856.71999931</v>
      </c>
      <c r="J1230" s="10">
        <f>VLOOKUP(D1230,[1]Sheet1!$A$2:$R$4000,1,FALSE)</f>
        <v>33045</v>
      </c>
      <c r="K1230" s="10" t="str">
        <f>VLOOKUP(D1230,[1]Sheet1!$A$2:$R$4000,4,FALSE)</f>
        <v>Libramiento 0206-01-01-0010-8100</v>
      </c>
      <c r="L1230" s="49" t="str">
        <f>VLOOKUP(D1230,[1]Sheet1!$A$2:$S$4000,5,FALSE)</f>
        <v>PAGO SUM. ALIM. ESC. JEE. MES ENERO 2018, S/FACT. NCF: 00329, CARTAS COMPROMISO NOS. 06802, 01447, 06797 Y 15663, OC. 5820.</v>
      </c>
      <c r="M1230" s="53">
        <f>VLOOKUP(D1230,[1]Sheet1!$A$2:$S$4000,16,FALSE)</f>
        <v>153993.60000000001</v>
      </c>
    </row>
    <row r="1231" spans="2:13" s="10" customFormat="1" ht="49.5" x14ac:dyDescent="0.2">
      <c r="B1231" s="31">
        <v>1216</v>
      </c>
      <c r="C1231" s="37">
        <v>43207</v>
      </c>
      <c r="D1231" s="44">
        <v>33046</v>
      </c>
      <c r="E1231" s="11" t="s">
        <v>13</v>
      </c>
      <c r="F1231" s="11">
        <v>0</v>
      </c>
      <c r="G1231" s="11">
        <v>110262</v>
      </c>
      <c r="H1231" s="21">
        <f t="shared" si="18"/>
        <v>847373594.71999931</v>
      </c>
      <c r="J1231" s="10">
        <f>VLOOKUP(D1231,[1]Sheet1!$A$2:$R$4000,1,FALSE)</f>
        <v>33046</v>
      </c>
      <c r="K1231" s="10" t="str">
        <f>VLOOKUP(D1231,[1]Sheet1!$A$2:$R$4000,4,FALSE)</f>
        <v>Libramiento 0206-01-01-0010-8104</v>
      </c>
      <c r="L1231" s="49" t="str">
        <f>VLOOKUP(D1231,[1]Sheet1!$A$2:$S$4000,5,FALSE)</f>
        <v>PAGO A FAVOR DE BANCO AGRICOLA, CEDIDO POR JUANA MARGARITA ROSARIO DIAZ MEDIANTE ACTO NO.19 D/F 05/01/18, POR SUM. DE ALIM. ESC. JEE. CORRESP. AL MES DE ENERO 2018, S/FACT. 00004. CARTA COMPROMISO 15509. OC 6582.</v>
      </c>
      <c r="M1231" s="53">
        <f>VLOOKUP(D1231,[1]Sheet1!$A$2:$S$4000,16,FALSE)</f>
        <v>23970</v>
      </c>
    </row>
    <row r="1232" spans="2:13" s="10" customFormat="1" ht="49.5" x14ac:dyDescent="0.2">
      <c r="B1232" s="31">
        <v>1217</v>
      </c>
      <c r="C1232" s="37">
        <v>43207</v>
      </c>
      <c r="D1232" s="44">
        <v>33046</v>
      </c>
      <c r="E1232" s="11" t="s">
        <v>13</v>
      </c>
      <c r="F1232" s="11">
        <v>0</v>
      </c>
      <c r="G1232" s="11">
        <v>455430</v>
      </c>
      <c r="H1232" s="21">
        <f t="shared" si="18"/>
        <v>846918164.71999931</v>
      </c>
      <c r="J1232" s="10">
        <f>VLOOKUP(D1232,[1]Sheet1!$A$2:$R$4000,1,FALSE)</f>
        <v>33046</v>
      </c>
      <c r="K1232" s="10" t="str">
        <f>VLOOKUP(D1232,[1]Sheet1!$A$2:$R$4000,4,FALSE)</f>
        <v>Libramiento 0206-01-01-0010-8104</v>
      </c>
      <c r="L1232" s="49" t="str">
        <f>VLOOKUP(D1232,[1]Sheet1!$A$2:$S$4000,5,FALSE)</f>
        <v>PAGO A FAVOR DE BANCO AGRICOLA, CEDIDO POR JUANA MARGARITA ROSARIO DIAZ MEDIANTE ACTO NO.19 D/F 05/01/18, POR SUM. DE ALIM. ESC. JEE. CORRESP. AL MES DE ENERO 2018, S/FACT. 00004. CARTA COMPROMISO 15509. OC 6582.</v>
      </c>
      <c r="M1232" s="53">
        <f>VLOOKUP(D1232,[1]Sheet1!$A$2:$S$4000,16,FALSE)</f>
        <v>23970</v>
      </c>
    </row>
    <row r="1233" spans="2:13" s="10" customFormat="1" ht="33" x14ac:dyDescent="0.2">
      <c r="B1233" s="31">
        <v>1218</v>
      </c>
      <c r="C1233" s="37">
        <v>43207</v>
      </c>
      <c r="D1233" s="44">
        <v>33047</v>
      </c>
      <c r="E1233" s="11" t="s">
        <v>13</v>
      </c>
      <c r="F1233" s="11">
        <v>0</v>
      </c>
      <c r="G1233" s="11">
        <v>85678</v>
      </c>
      <c r="H1233" s="21">
        <f t="shared" si="18"/>
        <v>846832486.71999931</v>
      </c>
      <c r="J1233" s="10">
        <f>VLOOKUP(D1233,[1]Sheet1!$A$2:$R$4000,1,FALSE)</f>
        <v>33047</v>
      </c>
      <c r="K1233" s="10" t="str">
        <f>VLOOKUP(D1233,[1]Sheet1!$A$2:$R$4000,4,FALSE)</f>
        <v>Libramiento 0206-01-01-0010-8108</v>
      </c>
      <c r="L1233" s="49" t="str">
        <f>VLOOKUP(D1233,[1]Sheet1!$A$2:$S$4000,5,FALSE)</f>
        <v>PAGO SUM. DE ALIM. ESC. JEE. CORRESP. AL MES DE ENERO 2018, S/FACT. 00137. CARTAS COMPROMISO 05365, 000268 Y 09239. OC 6643.</v>
      </c>
      <c r="M1233" s="53">
        <f>VLOOKUP(D1233,[1]Sheet1!$A$2:$S$4000,16,FALSE)</f>
        <v>85678</v>
      </c>
    </row>
    <row r="1234" spans="2:13" s="10" customFormat="1" ht="33" x14ac:dyDescent="0.2">
      <c r="B1234" s="31">
        <v>1219</v>
      </c>
      <c r="C1234" s="37">
        <v>43207</v>
      </c>
      <c r="D1234" s="44">
        <v>33047</v>
      </c>
      <c r="E1234" s="11" t="s">
        <v>13</v>
      </c>
      <c r="F1234" s="11">
        <v>0</v>
      </c>
      <c r="G1234" s="11">
        <v>1936322.8</v>
      </c>
      <c r="H1234" s="21">
        <f t="shared" si="18"/>
        <v>844896163.91999936</v>
      </c>
      <c r="J1234" s="10">
        <f>VLOOKUP(D1234,[1]Sheet1!$A$2:$R$4000,1,FALSE)</f>
        <v>33047</v>
      </c>
      <c r="K1234" s="10" t="str">
        <f>VLOOKUP(D1234,[1]Sheet1!$A$2:$R$4000,4,FALSE)</f>
        <v>Libramiento 0206-01-01-0010-8108</v>
      </c>
      <c r="L1234" s="49" t="str">
        <f>VLOOKUP(D1234,[1]Sheet1!$A$2:$S$4000,5,FALSE)</f>
        <v>PAGO SUM. DE ALIM. ESC. JEE. CORRESP. AL MES DE ENERO 2018, S/FACT. 00137. CARTAS COMPROMISO 05365, 000268 Y 09239. OC 6643.</v>
      </c>
      <c r="M1234" s="53">
        <f>VLOOKUP(D1234,[1]Sheet1!$A$2:$S$4000,16,FALSE)</f>
        <v>85678</v>
      </c>
    </row>
    <row r="1235" spans="2:13" s="10" customFormat="1" ht="33" x14ac:dyDescent="0.2">
      <c r="B1235" s="31">
        <v>1220</v>
      </c>
      <c r="C1235" s="37">
        <v>43207</v>
      </c>
      <c r="D1235" s="44">
        <v>33048</v>
      </c>
      <c r="E1235" s="11" t="s">
        <v>13</v>
      </c>
      <c r="F1235" s="11">
        <v>0</v>
      </c>
      <c r="G1235" s="11">
        <v>132756</v>
      </c>
      <c r="H1235" s="21">
        <f t="shared" ref="H1235:H1298" si="19">+H1234+F1235-G1235</f>
        <v>844763407.91999936</v>
      </c>
      <c r="J1235" s="10">
        <f>VLOOKUP(D1235,[1]Sheet1!$A$2:$R$4000,1,FALSE)</f>
        <v>33048</v>
      </c>
      <c r="K1235" s="10" t="str">
        <f>VLOOKUP(D1235,[1]Sheet1!$A$2:$R$4000,4,FALSE)</f>
        <v>Libramiento 0206-01-01-0010-8111</v>
      </c>
      <c r="L1235" s="49" t="str">
        <f>VLOOKUP(D1235,[1]Sheet1!$A$2:$S$4000,5,FALSE)</f>
        <v>PAGO SUM. ALIM. ESC. JEE. CORRESP. A ENERO/2018, SEGUN FACT. NCF: 25659, CARTAS COMPROMISO 02292, 07412, 02279, 02270, OC. 6075</v>
      </c>
      <c r="M1235" s="53">
        <f>VLOOKUP(D1235,[1]Sheet1!$A$2:$S$4000,16,FALSE)</f>
        <v>103896</v>
      </c>
    </row>
    <row r="1236" spans="2:13" s="10" customFormat="1" ht="33" x14ac:dyDescent="0.2">
      <c r="B1236" s="31">
        <v>1221</v>
      </c>
      <c r="C1236" s="37">
        <v>43207</v>
      </c>
      <c r="D1236" s="44">
        <v>33048</v>
      </c>
      <c r="E1236" s="11" t="s">
        <v>13</v>
      </c>
      <c r="F1236" s="11">
        <v>0</v>
      </c>
      <c r="G1236" s="11">
        <v>548340</v>
      </c>
      <c r="H1236" s="21">
        <f t="shared" si="19"/>
        <v>844215067.91999936</v>
      </c>
      <c r="J1236" s="10">
        <f>VLOOKUP(D1236,[1]Sheet1!$A$2:$R$4000,1,FALSE)</f>
        <v>33048</v>
      </c>
      <c r="K1236" s="10" t="str">
        <f>VLOOKUP(D1236,[1]Sheet1!$A$2:$R$4000,4,FALSE)</f>
        <v>Libramiento 0206-01-01-0010-8111</v>
      </c>
      <c r="L1236" s="49" t="str">
        <f>VLOOKUP(D1236,[1]Sheet1!$A$2:$S$4000,5,FALSE)</f>
        <v>PAGO SUM. ALIM. ESC. JEE. CORRESP. A ENERO/2018, SEGUN FACT. NCF: 25659, CARTAS COMPROMISO 02292, 07412, 02279, 02270, OC. 6075</v>
      </c>
      <c r="M1236" s="53">
        <f>VLOOKUP(D1236,[1]Sheet1!$A$2:$S$4000,16,FALSE)</f>
        <v>103896</v>
      </c>
    </row>
    <row r="1237" spans="2:13" s="10" customFormat="1" ht="49.5" x14ac:dyDescent="0.2">
      <c r="B1237" s="31">
        <v>1222</v>
      </c>
      <c r="C1237" s="37">
        <v>43207</v>
      </c>
      <c r="D1237" s="44">
        <v>33049</v>
      </c>
      <c r="E1237" s="11" t="s">
        <v>13</v>
      </c>
      <c r="F1237" s="11">
        <v>0</v>
      </c>
      <c r="G1237" s="11">
        <v>40774</v>
      </c>
      <c r="H1237" s="21">
        <f t="shared" si="19"/>
        <v>844174293.91999936</v>
      </c>
      <c r="J1237" s="10">
        <f>VLOOKUP(D1237,[1]Sheet1!$A$2:$R$4000,1,FALSE)</f>
        <v>33049</v>
      </c>
      <c r="K1237" s="10" t="str">
        <f>VLOOKUP(D1237,[1]Sheet1!$A$2:$R$4000,4,FALSE)</f>
        <v>Libramiento 0206-01-01-0010-8114</v>
      </c>
      <c r="L1237" s="49" t="str">
        <f>VLOOKUP(D1237,[1]Sheet1!$A$2:$S$4000,5,FALSE)</f>
        <v>PAGO A FAVOR DE BANCO AGRICOLA, CEDIDO POR INVERSIONES V&amp;V SRL MEDIANTE ACTO NO.725 D/F 22/09/17, POR SUM. DE ALIM. ESC. JEE. CORRESP. AL MES DE ENERO 2018, S/FACT. 00015. CARTAS COMPROMISO 00172, 14466 Y 00362. OC 6806.</v>
      </c>
      <c r="M1237" s="53">
        <f>VLOOKUP(D1237,[1]Sheet1!$A$2:$S$4000,16,FALSE)</f>
        <v>40774</v>
      </c>
    </row>
    <row r="1238" spans="2:13" s="10" customFormat="1" ht="49.5" x14ac:dyDescent="0.2">
      <c r="B1238" s="31">
        <v>1223</v>
      </c>
      <c r="C1238" s="37">
        <v>43207</v>
      </c>
      <c r="D1238" s="44">
        <v>33049</v>
      </c>
      <c r="E1238" s="11" t="s">
        <v>13</v>
      </c>
      <c r="F1238" s="11">
        <v>0</v>
      </c>
      <c r="G1238" s="11">
        <v>921492.4</v>
      </c>
      <c r="H1238" s="21">
        <f t="shared" si="19"/>
        <v>843252801.51999938</v>
      </c>
      <c r="J1238" s="10">
        <f>VLOOKUP(D1238,[1]Sheet1!$A$2:$R$4000,1,FALSE)</f>
        <v>33049</v>
      </c>
      <c r="K1238" s="10" t="str">
        <f>VLOOKUP(D1238,[1]Sheet1!$A$2:$R$4000,4,FALSE)</f>
        <v>Libramiento 0206-01-01-0010-8114</v>
      </c>
      <c r="L1238" s="49" t="str">
        <f>VLOOKUP(D1238,[1]Sheet1!$A$2:$S$4000,5,FALSE)</f>
        <v>PAGO A FAVOR DE BANCO AGRICOLA, CEDIDO POR INVERSIONES V&amp;V SRL MEDIANTE ACTO NO.725 D/F 22/09/17, POR SUM. DE ALIM. ESC. JEE. CORRESP. AL MES DE ENERO 2018, S/FACT. 00015. CARTAS COMPROMISO 00172, 14466 Y 00362. OC 6806.</v>
      </c>
      <c r="M1238" s="53">
        <f>VLOOKUP(D1238,[1]Sheet1!$A$2:$S$4000,16,FALSE)</f>
        <v>40774</v>
      </c>
    </row>
    <row r="1239" spans="2:13" s="10" customFormat="1" ht="49.5" x14ac:dyDescent="0.2">
      <c r="B1239" s="31">
        <v>1224</v>
      </c>
      <c r="C1239" s="37">
        <v>43207</v>
      </c>
      <c r="D1239" s="44">
        <v>33050</v>
      </c>
      <c r="E1239" s="11" t="s">
        <v>13</v>
      </c>
      <c r="F1239" s="11">
        <v>0</v>
      </c>
      <c r="G1239" s="11">
        <v>161533.6</v>
      </c>
      <c r="H1239" s="21">
        <f t="shared" si="19"/>
        <v>843091267.91999936</v>
      </c>
      <c r="J1239" s="10">
        <f>VLOOKUP(D1239,[1]Sheet1!$A$2:$R$4000,1,FALSE)</f>
        <v>33050</v>
      </c>
      <c r="K1239" s="10" t="str">
        <f>VLOOKUP(D1239,[1]Sheet1!$A$2:$R$4000,4,FALSE)</f>
        <v>Libramiento 0206-01-01-0010-8119</v>
      </c>
      <c r="L1239" s="49" t="str">
        <f>VLOOKUP(D1239,[1]Sheet1!$A$2:$S$4000,5,FALSE)</f>
        <v>PAGO A FAVOR DE BANCO AGRICOLA, CEDIDO POR CESAR AUGUSTO MUÑOZ CEPIN, MEDIANTE ACTO DE ALGUACIL NO. 953 D/F 03/11/2017. POR SUM. ALIM. ESC. JEE, CORRESP. AL MES DE ENERO 2018, SEGUN FACTS. NCF.: 00103, CARTAS COMPROMISO NO. 08990 Y 04328, OC 6833.</v>
      </c>
      <c r="M1239" s="53">
        <f>VLOOKUP(D1239,[1]Sheet1!$A$2:$S$4000,16,FALSE)</f>
        <v>667204</v>
      </c>
    </row>
    <row r="1240" spans="2:13" s="10" customFormat="1" ht="49.5" x14ac:dyDescent="0.2">
      <c r="B1240" s="31">
        <v>1225</v>
      </c>
      <c r="C1240" s="37">
        <v>43207</v>
      </c>
      <c r="D1240" s="44">
        <v>33050</v>
      </c>
      <c r="E1240" s="11" t="s">
        <v>13</v>
      </c>
      <c r="F1240" s="11">
        <v>0</v>
      </c>
      <c r="G1240" s="11">
        <v>667204</v>
      </c>
      <c r="H1240" s="21">
        <f t="shared" si="19"/>
        <v>842424063.91999936</v>
      </c>
      <c r="J1240" s="10">
        <f>VLOOKUP(D1240,[1]Sheet1!$A$2:$R$4000,1,FALSE)</f>
        <v>33050</v>
      </c>
      <c r="K1240" s="10" t="str">
        <f>VLOOKUP(D1240,[1]Sheet1!$A$2:$R$4000,4,FALSE)</f>
        <v>Libramiento 0206-01-01-0010-8119</v>
      </c>
      <c r="L1240" s="49" t="str">
        <f>VLOOKUP(D1240,[1]Sheet1!$A$2:$S$4000,5,FALSE)</f>
        <v>PAGO A FAVOR DE BANCO AGRICOLA, CEDIDO POR CESAR AUGUSTO MUÑOZ CEPIN, MEDIANTE ACTO DE ALGUACIL NO. 953 D/F 03/11/2017. POR SUM. ALIM. ESC. JEE, CORRESP. AL MES DE ENERO 2018, SEGUN FACTS. NCF.: 00103, CARTAS COMPROMISO NO. 08990 Y 04328, OC 6833.</v>
      </c>
      <c r="M1240" s="53">
        <f>VLOOKUP(D1240,[1]Sheet1!$A$2:$S$4000,16,FALSE)</f>
        <v>667204</v>
      </c>
    </row>
    <row r="1241" spans="2:13" s="10" customFormat="1" ht="49.5" x14ac:dyDescent="0.2">
      <c r="B1241" s="31">
        <v>1226</v>
      </c>
      <c r="C1241" s="37">
        <v>43207</v>
      </c>
      <c r="D1241" s="44">
        <v>33051</v>
      </c>
      <c r="E1241" s="11" t="s">
        <v>13</v>
      </c>
      <c r="F1241" s="11">
        <v>0</v>
      </c>
      <c r="G1241" s="11">
        <v>216485.2</v>
      </c>
      <c r="H1241" s="21">
        <f t="shared" si="19"/>
        <v>842207578.71999931</v>
      </c>
      <c r="J1241" s="10">
        <f>VLOOKUP(D1241,[1]Sheet1!$A$2:$R$4000,1,FALSE)</f>
        <v>33051</v>
      </c>
      <c r="K1241" s="10" t="str">
        <f>VLOOKUP(D1241,[1]Sheet1!$A$2:$R$4000,4,FALSE)</f>
        <v>Libramiento 0206-01-01-0010-8120</v>
      </c>
      <c r="L1241" s="49" t="str">
        <f>VLOOKUP(D1241,[1]Sheet1!$A$2:$S$4000,5,FALSE)</f>
        <v>PAGO POR SUM. DE ALIM. ESC. JEE.A FAVOR DE COOPROHARINA, CEDIDO POR JOAQUIN ALBERTO GARRIDO RAMIREZ S/ACTO NO.42 D/F 12/01/18, S/CARTAS COMPROMISO 07500, 02410, 02462. Y AL SUPLIDOR S/CARTA COMPR. 07520. MES DE ENERO/18, S/FACT. 00042. OC 7177/5645.</v>
      </c>
      <c r="M1241" s="53">
        <f>VLOOKUP(D1241,[1]Sheet1!$A$2:$S$4000,16,FALSE)</f>
        <v>23560</v>
      </c>
    </row>
    <row r="1242" spans="2:13" s="10" customFormat="1" ht="49.5" x14ac:dyDescent="0.2">
      <c r="B1242" s="31">
        <v>1227</v>
      </c>
      <c r="C1242" s="37">
        <v>43207</v>
      </c>
      <c r="D1242" s="44">
        <v>33051</v>
      </c>
      <c r="E1242" s="11" t="s">
        <v>13</v>
      </c>
      <c r="F1242" s="11">
        <v>0</v>
      </c>
      <c r="G1242" s="11">
        <v>894178</v>
      </c>
      <c r="H1242" s="21">
        <f t="shared" si="19"/>
        <v>841313400.71999931</v>
      </c>
      <c r="J1242" s="10">
        <f>VLOOKUP(D1242,[1]Sheet1!$A$2:$R$4000,1,FALSE)</f>
        <v>33051</v>
      </c>
      <c r="K1242" s="10" t="str">
        <f>VLOOKUP(D1242,[1]Sheet1!$A$2:$R$4000,4,FALSE)</f>
        <v>Libramiento 0206-01-01-0010-8120</v>
      </c>
      <c r="L1242" s="49" t="str">
        <f>VLOOKUP(D1242,[1]Sheet1!$A$2:$S$4000,5,FALSE)</f>
        <v>PAGO POR SUM. DE ALIM. ESC. JEE.A FAVOR DE COOPROHARINA, CEDIDO POR JOAQUIN ALBERTO GARRIDO RAMIREZ S/ACTO NO.42 D/F 12/01/18, S/CARTAS COMPROMISO 07500, 02410, 02462. Y AL SUPLIDOR S/CARTA COMPR. 07520. MES DE ENERO/18, S/FACT. 00042. OC 7177/5645.</v>
      </c>
      <c r="M1242" s="53">
        <f>VLOOKUP(D1242,[1]Sheet1!$A$2:$S$4000,16,FALSE)</f>
        <v>23560</v>
      </c>
    </row>
    <row r="1243" spans="2:13" s="10" customFormat="1" ht="49.5" x14ac:dyDescent="0.2">
      <c r="B1243" s="31">
        <v>1228</v>
      </c>
      <c r="C1243" s="37">
        <v>43207</v>
      </c>
      <c r="D1243" s="44">
        <v>33052</v>
      </c>
      <c r="E1243" s="11" t="s">
        <v>13</v>
      </c>
      <c r="F1243" s="11">
        <v>0</v>
      </c>
      <c r="G1243" s="11">
        <v>227000.8</v>
      </c>
      <c r="H1243" s="21">
        <f t="shared" si="19"/>
        <v>841086399.91999936</v>
      </c>
      <c r="J1243" s="10">
        <f>VLOOKUP(D1243,[1]Sheet1!$A$2:$R$4000,1,FALSE)</f>
        <v>33052</v>
      </c>
      <c r="K1243" s="10" t="str">
        <f>VLOOKUP(D1243,[1]Sheet1!$A$2:$R$4000,4,FALSE)</f>
        <v>Libramiento 0206-01-01-0010-8192</v>
      </c>
      <c r="L1243" s="49" t="str">
        <f>VLOOKUP(D1243,[1]Sheet1!$A$2:$S$4000,5,FALSE)</f>
        <v>PAGO AL BCO AGRIC, CEDIDO POR WILLIAM DE JESUS RODRIGUEZ, S/ACTO NO.1406/17 D/F 15/09/17, POR SUM. ALIM. ESC. JEE, MES ENERO 2018, S/FACT. NCF 00543. CARTAS COMP. NO. 04373, 04293, 04311, 04326 OC 5918</v>
      </c>
      <c r="M1243" s="53">
        <f>VLOOKUP(D1243,[1]Sheet1!$A$2:$S$4000,16,FALSE)</f>
        <v>177652.8</v>
      </c>
    </row>
    <row r="1244" spans="2:13" s="10" customFormat="1" ht="49.5" x14ac:dyDescent="0.2">
      <c r="B1244" s="31">
        <v>1229</v>
      </c>
      <c r="C1244" s="37">
        <v>43207</v>
      </c>
      <c r="D1244" s="44">
        <v>33052</v>
      </c>
      <c r="E1244" s="11" t="s">
        <v>13</v>
      </c>
      <c r="F1244" s="11">
        <v>0</v>
      </c>
      <c r="G1244" s="11">
        <v>937612</v>
      </c>
      <c r="H1244" s="21">
        <f t="shared" si="19"/>
        <v>840148787.91999936</v>
      </c>
      <c r="J1244" s="10">
        <f>VLOOKUP(D1244,[1]Sheet1!$A$2:$R$4000,1,FALSE)</f>
        <v>33052</v>
      </c>
      <c r="K1244" s="10" t="str">
        <f>VLOOKUP(D1244,[1]Sheet1!$A$2:$R$4000,4,FALSE)</f>
        <v>Libramiento 0206-01-01-0010-8192</v>
      </c>
      <c r="L1244" s="49" t="str">
        <f>VLOOKUP(D1244,[1]Sheet1!$A$2:$S$4000,5,FALSE)</f>
        <v>PAGO AL BCO AGRIC, CEDIDO POR WILLIAM DE JESUS RODRIGUEZ, S/ACTO NO.1406/17 D/F 15/09/17, POR SUM. ALIM. ESC. JEE, MES ENERO 2018, S/FACT. NCF 00543. CARTAS COMP. NO. 04373, 04293, 04311, 04326 OC 5918</v>
      </c>
      <c r="M1244" s="53">
        <f>VLOOKUP(D1244,[1]Sheet1!$A$2:$S$4000,16,FALSE)</f>
        <v>177652.8</v>
      </c>
    </row>
    <row r="1245" spans="2:13" s="10" customFormat="1" ht="33" x14ac:dyDescent="0.2">
      <c r="B1245" s="31">
        <v>1230</v>
      </c>
      <c r="C1245" s="37">
        <v>43207</v>
      </c>
      <c r="D1245" s="44">
        <v>33053</v>
      </c>
      <c r="E1245" s="11" t="s">
        <v>13</v>
      </c>
      <c r="F1245" s="11">
        <v>0</v>
      </c>
      <c r="G1245" s="11">
        <v>230726.8</v>
      </c>
      <c r="H1245" s="21">
        <f t="shared" si="19"/>
        <v>839918061.11999941</v>
      </c>
      <c r="J1245" s="10">
        <f>VLOOKUP(D1245,[1]Sheet1!$A$2:$R$4000,1,FALSE)</f>
        <v>33053</v>
      </c>
      <c r="K1245" s="10" t="str">
        <f>VLOOKUP(D1245,[1]Sheet1!$A$2:$R$4000,4,FALSE)</f>
        <v>Libramiento 0206-01-01-0010-8198</v>
      </c>
      <c r="L1245" s="49" t="str">
        <f>VLOOKUP(D1245,[1]Sheet1!$A$2:$S$4000,5,FALSE)</f>
        <v>PAGO POR SUM. ALIM. ESC. JEE. CORRESP. A ENERO/2018, SEGUN FACT. NCF: 02473, CARTAS COMPROMISO 01004, 06603, 06613, 00961, 00932, 00956, 00926, 00928, OC. 6966.</v>
      </c>
      <c r="M1245" s="53">
        <f>VLOOKUP(D1245,[1]Sheet1!$A$2:$S$4000,16,FALSE)</f>
        <v>50158</v>
      </c>
    </row>
    <row r="1246" spans="2:13" s="10" customFormat="1" ht="33" x14ac:dyDescent="0.2">
      <c r="B1246" s="31">
        <v>1231</v>
      </c>
      <c r="C1246" s="37">
        <v>43207</v>
      </c>
      <c r="D1246" s="44">
        <v>33053</v>
      </c>
      <c r="E1246" s="11" t="s">
        <v>13</v>
      </c>
      <c r="F1246" s="11">
        <v>0</v>
      </c>
      <c r="G1246" s="11">
        <v>953002</v>
      </c>
      <c r="H1246" s="21">
        <f t="shared" si="19"/>
        <v>838965059.11999941</v>
      </c>
      <c r="J1246" s="10">
        <f>VLOOKUP(D1246,[1]Sheet1!$A$2:$R$4000,1,FALSE)</f>
        <v>33053</v>
      </c>
      <c r="K1246" s="10" t="str">
        <f>VLOOKUP(D1246,[1]Sheet1!$A$2:$R$4000,4,FALSE)</f>
        <v>Libramiento 0206-01-01-0010-8198</v>
      </c>
      <c r="L1246" s="49" t="str">
        <f>VLOOKUP(D1246,[1]Sheet1!$A$2:$S$4000,5,FALSE)</f>
        <v>PAGO POR SUM. ALIM. ESC. JEE. CORRESP. A ENERO/2018, SEGUN FACT. NCF: 02473, CARTAS COMPROMISO 01004, 06603, 06613, 00961, 00932, 00956, 00926, 00928, OC. 6966.</v>
      </c>
      <c r="M1246" s="53">
        <f>VLOOKUP(D1246,[1]Sheet1!$A$2:$S$4000,16,FALSE)</f>
        <v>50158</v>
      </c>
    </row>
    <row r="1247" spans="2:13" s="10" customFormat="1" ht="49.5" x14ac:dyDescent="0.2">
      <c r="B1247" s="31">
        <v>1232</v>
      </c>
      <c r="C1247" s="37">
        <v>43207</v>
      </c>
      <c r="D1247" s="44">
        <v>33054</v>
      </c>
      <c r="E1247" s="11" t="s">
        <v>13</v>
      </c>
      <c r="F1247" s="11">
        <v>0</v>
      </c>
      <c r="G1247" s="11">
        <v>167532</v>
      </c>
      <c r="H1247" s="21">
        <f t="shared" si="19"/>
        <v>838797527.11999941</v>
      </c>
      <c r="J1247" s="10">
        <f>VLOOKUP(D1247,[1]Sheet1!$A$2:$R$4000,1,FALSE)</f>
        <v>33054</v>
      </c>
      <c r="K1247" s="10" t="str">
        <f>VLOOKUP(D1247,[1]Sheet1!$A$2:$R$4000,4,FALSE)</f>
        <v>Libramiento 0206-01-01-0010-8200</v>
      </c>
      <c r="L1247" s="49" t="str">
        <f>VLOOKUP(D1247,[1]Sheet1!$A$2:$S$4000,5,FALSE)</f>
        <v>PAGO POR SUM. ALIM. ESC. JEE. A BANCO AGRICOLA, CEDIDO POR GREGORIA UREÑA HERNANDEZ, S/ACTO 729, D/F. 22/09/17, S/CARTA COMPR. 01044. Y A GREGORIA UREÑA S/CARTA COMPR. 10554. MESES DE NOV. Y DIC./17, S/FTS.: 00054 Y 00055, NC. 00001, OC. 6710.</v>
      </c>
      <c r="M1247" s="53">
        <f>VLOOKUP(D1247,[1]Sheet1!$A$2:$S$4000,16,FALSE)</f>
        <v>36420</v>
      </c>
    </row>
    <row r="1248" spans="2:13" s="10" customFormat="1" ht="49.5" x14ac:dyDescent="0.2">
      <c r="B1248" s="31">
        <v>1233</v>
      </c>
      <c r="C1248" s="37">
        <v>43207</v>
      </c>
      <c r="D1248" s="44">
        <v>33054</v>
      </c>
      <c r="E1248" s="11" t="s">
        <v>13</v>
      </c>
      <c r="F1248" s="11">
        <v>0</v>
      </c>
      <c r="G1248" s="11">
        <v>209760</v>
      </c>
      <c r="H1248" s="21">
        <f t="shared" si="19"/>
        <v>838587767.11999941</v>
      </c>
      <c r="J1248" s="10">
        <f>VLOOKUP(D1248,[1]Sheet1!$A$2:$R$4000,1,FALSE)</f>
        <v>33054</v>
      </c>
      <c r="K1248" s="10" t="str">
        <f>VLOOKUP(D1248,[1]Sheet1!$A$2:$R$4000,4,FALSE)</f>
        <v>Libramiento 0206-01-01-0010-8200</v>
      </c>
      <c r="L1248" s="49" t="str">
        <f>VLOOKUP(D1248,[1]Sheet1!$A$2:$S$4000,5,FALSE)</f>
        <v>PAGO POR SUM. ALIM. ESC. JEE. A BANCO AGRICOLA, CEDIDO POR GREGORIA UREÑA HERNANDEZ, S/ACTO 729, D/F. 22/09/17, S/CARTA COMPR. 01044. Y A GREGORIA UREÑA S/CARTA COMPR. 10554. MESES DE NOV. Y DIC./17, S/FTS.: 00054 Y 00055, NC. 00001, OC. 6710.</v>
      </c>
      <c r="M1248" s="53">
        <f>VLOOKUP(D1248,[1]Sheet1!$A$2:$S$4000,16,FALSE)</f>
        <v>36420</v>
      </c>
    </row>
    <row r="1249" spans="2:13" s="10" customFormat="1" ht="49.5" x14ac:dyDescent="0.2">
      <c r="B1249" s="31">
        <v>1234</v>
      </c>
      <c r="C1249" s="37">
        <v>43207</v>
      </c>
      <c r="D1249" s="44">
        <v>33054</v>
      </c>
      <c r="E1249" s="11" t="s">
        <v>13</v>
      </c>
      <c r="F1249" s="11">
        <v>0</v>
      </c>
      <c r="G1249" s="11">
        <v>482220</v>
      </c>
      <c r="H1249" s="21">
        <f t="shared" si="19"/>
        <v>838105547.11999941</v>
      </c>
      <c r="J1249" s="10">
        <f>VLOOKUP(D1249,[1]Sheet1!$A$2:$R$4000,1,FALSE)</f>
        <v>33054</v>
      </c>
      <c r="K1249" s="10" t="str">
        <f>VLOOKUP(D1249,[1]Sheet1!$A$2:$R$4000,4,FALSE)</f>
        <v>Libramiento 0206-01-01-0010-8200</v>
      </c>
      <c r="L1249" s="49" t="str">
        <f>VLOOKUP(D1249,[1]Sheet1!$A$2:$S$4000,5,FALSE)</f>
        <v>PAGO POR SUM. ALIM. ESC. JEE. A BANCO AGRICOLA, CEDIDO POR GREGORIA UREÑA HERNANDEZ, S/ACTO 729, D/F. 22/09/17, S/CARTA COMPR. 01044. Y A GREGORIA UREÑA S/CARTA COMPR. 10554. MESES DE NOV. Y DIC./17, S/FTS.: 00054 Y 00055, NC. 00001, OC. 6710.</v>
      </c>
      <c r="M1249" s="53">
        <f>VLOOKUP(D1249,[1]Sheet1!$A$2:$S$4000,16,FALSE)</f>
        <v>36420</v>
      </c>
    </row>
    <row r="1250" spans="2:13" s="10" customFormat="1" ht="49.5" x14ac:dyDescent="0.2">
      <c r="B1250" s="31">
        <v>1235</v>
      </c>
      <c r="C1250" s="37">
        <v>43207</v>
      </c>
      <c r="D1250" s="44">
        <v>33055</v>
      </c>
      <c r="E1250" s="11" t="s">
        <v>13</v>
      </c>
      <c r="F1250" s="11">
        <v>0</v>
      </c>
      <c r="G1250" s="11">
        <v>464314.8</v>
      </c>
      <c r="H1250" s="21">
        <f t="shared" si="19"/>
        <v>837641232.31999946</v>
      </c>
      <c r="J1250" s="10">
        <f>VLOOKUP(D1250,[1]Sheet1!$A$2:$R$4000,1,FALSE)</f>
        <v>33055</v>
      </c>
      <c r="K1250" s="10" t="str">
        <f>VLOOKUP(D1250,[1]Sheet1!$A$2:$R$4000,4,FALSE)</f>
        <v>Libramiento 0206-01-01-0010-8203</v>
      </c>
      <c r="L1250" s="49" t="str">
        <f>VLOOKUP(D1250,[1]Sheet1!$A$2:$S$4000,5,FALSE)</f>
        <v>PAGO A FAVOR DE BANCO AGRICOLA S/ACTO 1058 D/F. 29/11/2017 CEDIDO POR AMAURY RAFAEL LOPEZ ARIAS, SUM. ALIM. ESC. JEE. MESES OCT/NOV. 2017, S/FACTS. NCF: 00281 Y 00289, CARTAS COMPROMISO NOS. 04130, 04131, 03923, 08745, 04144, 04171 Y 08739, OC. 5861 Y 7163.</v>
      </c>
      <c r="M1250" s="53">
        <f>VLOOKUP(D1250,[1]Sheet1!$A$2:$S$4000,16,FALSE)</f>
        <v>100938</v>
      </c>
    </row>
    <row r="1251" spans="2:13" s="10" customFormat="1" ht="49.5" x14ac:dyDescent="0.2">
      <c r="B1251" s="31">
        <v>1236</v>
      </c>
      <c r="C1251" s="37">
        <v>43207</v>
      </c>
      <c r="D1251" s="44">
        <v>33055</v>
      </c>
      <c r="E1251" s="11" t="s">
        <v>13</v>
      </c>
      <c r="F1251" s="11">
        <v>0</v>
      </c>
      <c r="G1251" s="11">
        <v>1917822</v>
      </c>
      <c r="H1251" s="21">
        <f t="shared" si="19"/>
        <v>835723410.31999946</v>
      </c>
      <c r="J1251" s="10">
        <f>VLOOKUP(D1251,[1]Sheet1!$A$2:$R$4000,1,FALSE)</f>
        <v>33055</v>
      </c>
      <c r="K1251" s="10" t="str">
        <f>VLOOKUP(D1251,[1]Sheet1!$A$2:$R$4000,4,FALSE)</f>
        <v>Libramiento 0206-01-01-0010-8203</v>
      </c>
      <c r="L1251" s="49" t="str">
        <f>VLOOKUP(D1251,[1]Sheet1!$A$2:$S$4000,5,FALSE)</f>
        <v>PAGO A FAVOR DE BANCO AGRICOLA S/ACTO 1058 D/F. 29/11/2017 CEDIDO POR AMAURY RAFAEL LOPEZ ARIAS, SUM. ALIM. ESC. JEE. MESES OCT/NOV. 2017, S/FACTS. NCF: 00281 Y 00289, CARTAS COMPROMISO NOS. 04130, 04131, 03923, 08745, 04144, 04171 Y 08739, OC. 5861 Y 7163.</v>
      </c>
      <c r="M1251" s="53">
        <f>VLOOKUP(D1251,[1]Sheet1!$A$2:$S$4000,16,FALSE)</f>
        <v>100938</v>
      </c>
    </row>
    <row r="1252" spans="2:13" s="10" customFormat="1" ht="49.5" x14ac:dyDescent="0.2">
      <c r="B1252" s="31">
        <v>1237</v>
      </c>
      <c r="C1252" s="37">
        <v>43207</v>
      </c>
      <c r="D1252" s="44">
        <v>33056</v>
      </c>
      <c r="E1252" s="11" t="s">
        <v>13</v>
      </c>
      <c r="F1252" s="11">
        <v>0</v>
      </c>
      <c r="G1252" s="11">
        <v>73747.199999999997</v>
      </c>
      <c r="H1252" s="21">
        <f t="shared" si="19"/>
        <v>835649663.11999941</v>
      </c>
      <c r="J1252" s="10">
        <f>VLOOKUP(D1252,[1]Sheet1!$A$2:$R$4000,1,FALSE)</f>
        <v>33056</v>
      </c>
      <c r="K1252" s="10" t="str">
        <f>VLOOKUP(D1252,[1]Sheet1!$A$2:$R$4000,4,FALSE)</f>
        <v>Libramiento 0206-01-01-0010-8205</v>
      </c>
      <c r="L1252" s="49" t="str">
        <f>VLOOKUP(D1252,[1]Sheet1!$A$2:$S$4000,5,FALSE)</f>
        <v>PAGO A FAVOR DE COOPROHARINA, CEDIDO POR RAFAEL ANTONIO DE LEON FELIZ, MEDIANTE ACTO 46, D/F 12/01/2018, POR SUM. ALIM. ESC. JEE CORRESP. A ENERO/2018, SEGUN FACT. NCF: 00006, CARTA COMPROMISO 02392, OC. 6586.</v>
      </c>
      <c r="M1252" s="53">
        <f>VLOOKUP(D1252,[1]Sheet1!$A$2:$S$4000,16,FALSE)</f>
        <v>57715.199999999997</v>
      </c>
    </row>
    <row r="1253" spans="2:13" s="10" customFormat="1" ht="49.5" x14ac:dyDescent="0.2">
      <c r="B1253" s="31">
        <v>1238</v>
      </c>
      <c r="C1253" s="37">
        <v>43207</v>
      </c>
      <c r="D1253" s="44">
        <v>33056</v>
      </c>
      <c r="E1253" s="11" t="s">
        <v>13</v>
      </c>
      <c r="F1253" s="11">
        <v>0</v>
      </c>
      <c r="G1253" s="11">
        <v>304608</v>
      </c>
      <c r="H1253" s="21">
        <f t="shared" si="19"/>
        <v>835345055.11999941</v>
      </c>
      <c r="J1253" s="10">
        <f>VLOOKUP(D1253,[1]Sheet1!$A$2:$R$4000,1,FALSE)</f>
        <v>33056</v>
      </c>
      <c r="K1253" s="10" t="str">
        <f>VLOOKUP(D1253,[1]Sheet1!$A$2:$R$4000,4,FALSE)</f>
        <v>Libramiento 0206-01-01-0010-8205</v>
      </c>
      <c r="L1253" s="49" t="str">
        <f>VLOOKUP(D1253,[1]Sheet1!$A$2:$S$4000,5,FALSE)</f>
        <v>PAGO A FAVOR DE COOPROHARINA, CEDIDO POR RAFAEL ANTONIO DE LEON FELIZ, MEDIANTE ACTO 46, D/F 12/01/2018, POR SUM. ALIM. ESC. JEE CORRESP. A ENERO/2018, SEGUN FACT. NCF: 00006, CARTA COMPROMISO 02392, OC. 6586.</v>
      </c>
      <c r="M1253" s="53">
        <f>VLOOKUP(D1253,[1]Sheet1!$A$2:$S$4000,16,FALSE)</f>
        <v>57715.199999999997</v>
      </c>
    </row>
    <row r="1254" spans="2:13" s="10" customFormat="1" ht="33" x14ac:dyDescent="0.2">
      <c r="B1254" s="31">
        <v>1239</v>
      </c>
      <c r="C1254" s="37">
        <v>43207</v>
      </c>
      <c r="D1254" s="44">
        <v>33057</v>
      </c>
      <c r="E1254" s="11" t="s">
        <v>13</v>
      </c>
      <c r="F1254" s="11">
        <v>0</v>
      </c>
      <c r="G1254" s="11">
        <v>198582</v>
      </c>
      <c r="H1254" s="21">
        <f t="shared" si="19"/>
        <v>835146473.11999941</v>
      </c>
      <c r="J1254" s="10">
        <f>VLOOKUP(D1254,[1]Sheet1!$A$2:$R$4000,1,FALSE)</f>
        <v>33057</v>
      </c>
      <c r="K1254" s="10" t="str">
        <f>VLOOKUP(D1254,[1]Sheet1!$A$2:$R$4000,4,FALSE)</f>
        <v>Libramiento 0206-01-01-0010-8207</v>
      </c>
      <c r="L1254" s="49" t="str">
        <f>VLOOKUP(D1254,[1]Sheet1!$A$2:$S$4000,5,FALSE)</f>
        <v>PAGO POR SUM. ALIM. ESC. JEE. CORRESP. A DICIEMBRE/2017, SEGUN FACT. NCF: 00031, CARTAS COMPROMISO 02350, 02345, 07431, 02351, 02352, 02337, 02353, OC. 6889.</v>
      </c>
      <c r="M1254" s="53">
        <f>VLOOKUP(D1254,[1]Sheet1!$A$2:$S$4000,16,FALSE)</f>
        <v>155412</v>
      </c>
    </row>
    <row r="1255" spans="2:13" s="10" customFormat="1" ht="33" x14ac:dyDescent="0.2">
      <c r="B1255" s="31">
        <v>1240</v>
      </c>
      <c r="C1255" s="37">
        <v>43207</v>
      </c>
      <c r="D1255" s="44">
        <v>33057</v>
      </c>
      <c r="E1255" s="11" t="s">
        <v>13</v>
      </c>
      <c r="F1255" s="11">
        <v>0</v>
      </c>
      <c r="G1255" s="11">
        <v>820230</v>
      </c>
      <c r="H1255" s="21">
        <f t="shared" si="19"/>
        <v>834326243.11999941</v>
      </c>
      <c r="J1255" s="10">
        <f>VLOOKUP(D1255,[1]Sheet1!$A$2:$R$4000,1,FALSE)</f>
        <v>33057</v>
      </c>
      <c r="K1255" s="10" t="str">
        <f>VLOOKUP(D1255,[1]Sheet1!$A$2:$R$4000,4,FALSE)</f>
        <v>Libramiento 0206-01-01-0010-8207</v>
      </c>
      <c r="L1255" s="49" t="str">
        <f>VLOOKUP(D1255,[1]Sheet1!$A$2:$S$4000,5,FALSE)</f>
        <v>PAGO POR SUM. ALIM. ESC. JEE. CORRESP. A DICIEMBRE/2017, SEGUN FACT. NCF: 00031, CARTAS COMPROMISO 02350, 02345, 07431, 02351, 02352, 02337, 02353, OC. 6889.</v>
      </c>
      <c r="M1255" s="53">
        <f>VLOOKUP(D1255,[1]Sheet1!$A$2:$S$4000,16,FALSE)</f>
        <v>155412</v>
      </c>
    </row>
    <row r="1256" spans="2:13" s="10" customFormat="1" ht="49.5" x14ac:dyDescent="0.2">
      <c r="B1256" s="31">
        <v>1241</v>
      </c>
      <c r="C1256" s="37">
        <v>43207</v>
      </c>
      <c r="D1256" s="44">
        <v>33058</v>
      </c>
      <c r="E1256" s="11" t="s">
        <v>13</v>
      </c>
      <c r="F1256" s="11">
        <v>0</v>
      </c>
      <c r="G1256" s="11">
        <v>137475.6</v>
      </c>
      <c r="H1256" s="21">
        <f t="shared" si="19"/>
        <v>834188767.51999938</v>
      </c>
      <c r="J1256" s="10">
        <f>VLOOKUP(D1256,[1]Sheet1!$A$2:$R$4000,1,FALSE)</f>
        <v>33058</v>
      </c>
      <c r="K1256" s="10" t="str">
        <f>VLOOKUP(D1256,[1]Sheet1!$A$2:$R$4000,4,FALSE)</f>
        <v>Libramiento 0206-01-01-0010-8209</v>
      </c>
      <c r="L1256" s="49" t="str">
        <f>VLOOKUP(D1256,[1]Sheet1!$A$2:$S$4000,5,FALSE)</f>
        <v>PAGO A FAVOR DE BANCO AGRICOLA, CEDIDO POR JUAN ALMONTE, MEDIANTE ACTO DE ALGUACIL NO. 889/17 D/F 19/10/2017. POR SUM. ALIM. ESC. JEE, CORRESP. AL MES ENERO 2018, SEGUN FACT. NCF 00045. CARTAS COMPROMISO NO. 08306, 03630, 14542 OC 6888.</v>
      </c>
      <c r="M1256" s="53">
        <f>VLOOKUP(D1256,[1]Sheet1!$A$2:$S$4000,16,FALSE)</f>
        <v>107589.6</v>
      </c>
    </row>
    <row r="1257" spans="2:13" s="10" customFormat="1" ht="49.5" x14ac:dyDescent="0.2">
      <c r="B1257" s="31">
        <v>1242</v>
      </c>
      <c r="C1257" s="37">
        <v>43207</v>
      </c>
      <c r="D1257" s="44">
        <v>33058</v>
      </c>
      <c r="E1257" s="11" t="s">
        <v>13</v>
      </c>
      <c r="F1257" s="11">
        <v>0</v>
      </c>
      <c r="G1257" s="11">
        <v>567834</v>
      </c>
      <c r="H1257" s="21">
        <f t="shared" si="19"/>
        <v>833620933.51999938</v>
      </c>
      <c r="J1257" s="10">
        <f>VLOOKUP(D1257,[1]Sheet1!$A$2:$R$4000,1,FALSE)</f>
        <v>33058</v>
      </c>
      <c r="K1257" s="10" t="str">
        <f>VLOOKUP(D1257,[1]Sheet1!$A$2:$R$4000,4,FALSE)</f>
        <v>Libramiento 0206-01-01-0010-8209</v>
      </c>
      <c r="L1257" s="49" t="str">
        <f>VLOOKUP(D1257,[1]Sheet1!$A$2:$S$4000,5,FALSE)</f>
        <v>PAGO A FAVOR DE BANCO AGRICOLA, CEDIDO POR JUAN ALMONTE, MEDIANTE ACTO DE ALGUACIL NO. 889/17 D/F 19/10/2017. POR SUM. ALIM. ESC. JEE, CORRESP. AL MES ENERO 2018, SEGUN FACT. NCF 00045. CARTAS COMPROMISO NO. 08306, 03630, 14542 OC 6888.</v>
      </c>
      <c r="M1257" s="53">
        <f>VLOOKUP(D1257,[1]Sheet1!$A$2:$S$4000,16,FALSE)</f>
        <v>107589.6</v>
      </c>
    </row>
    <row r="1258" spans="2:13" s="10" customFormat="1" ht="33" x14ac:dyDescent="0.2">
      <c r="B1258" s="31">
        <v>1243</v>
      </c>
      <c r="C1258" s="37">
        <v>43207</v>
      </c>
      <c r="D1258" s="44">
        <v>33059</v>
      </c>
      <c r="E1258" s="11" t="s">
        <v>13</v>
      </c>
      <c r="F1258" s="11">
        <v>0</v>
      </c>
      <c r="G1258" s="11">
        <v>63000</v>
      </c>
      <c r="H1258" s="21">
        <f t="shared" si="19"/>
        <v>833557933.51999938</v>
      </c>
      <c r="J1258" s="10">
        <f>VLOOKUP(D1258,[1]Sheet1!$A$2:$R$4000,1,FALSE)</f>
        <v>33059</v>
      </c>
      <c r="K1258" s="10" t="str">
        <f>VLOOKUP(D1258,[1]Sheet1!$A$2:$R$4000,4,FALSE)</f>
        <v>Libramiento 0206-01-01-0010-8211</v>
      </c>
      <c r="L1258" s="49" t="str">
        <f>VLOOKUP(D1258,[1]Sheet1!$A$2:$S$4000,5,FALSE)</f>
        <v>PAGO POR SUM. ALIM. ESC. JEE. CORRESP. AL MES DE ENERO 2018, SEGUN FACT. NCF.: 00059, CARTA COMPROMISOS NO. 00133, O/C 5973.</v>
      </c>
      <c r="M1258" s="53">
        <f>VLOOKUP(D1258,[1]Sheet1!$A$2:$S$4000,16,FALSE)</f>
        <v>1423800</v>
      </c>
    </row>
    <row r="1259" spans="2:13" s="10" customFormat="1" ht="33" x14ac:dyDescent="0.2">
      <c r="B1259" s="31">
        <v>1244</v>
      </c>
      <c r="C1259" s="37">
        <v>43207</v>
      </c>
      <c r="D1259" s="44">
        <v>33059</v>
      </c>
      <c r="E1259" s="11" t="s">
        <v>13</v>
      </c>
      <c r="F1259" s="11">
        <v>0</v>
      </c>
      <c r="G1259" s="11">
        <v>1423800</v>
      </c>
      <c r="H1259" s="21">
        <f t="shared" si="19"/>
        <v>832134133.51999938</v>
      </c>
      <c r="J1259" s="10">
        <f>VLOOKUP(D1259,[1]Sheet1!$A$2:$R$4000,1,FALSE)</f>
        <v>33059</v>
      </c>
      <c r="K1259" s="10" t="str">
        <f>VLOOKUP(D1259,[1]Sheet1!$A$2:$R$4000,4,FALSE)</f>
        <v>Libramiento 0206-01-01-0010-8211</v>
      </c>
      <c r="L1259" s="49" t="str">
        <f>VLOOKUP(D1259,[1]Sheet1!$A$2:$S$4000,5,FALSE)</f>
        <v>PAGO POR SUM. ALIM. ESC. JEE. CORRESP. AL MES DE ENERO 2018, SEGUN FACT. NCF.: 00059, CARTA COMPROMISOS NO. 00133, O/C 5973.</v>
      </c>
      <c r="M1259" s="53">
        <f>VLOOKUP(D1259,[1]Sheet1!$A$2:$S$4000,16,FALSE)</f>
        <v>1423800</v>
      </c>
    </row>
    <row r="1260" spans="2:13" s="10" customFormat="1" ht="49.5" x14ac:dyDescent="0.2">
      <c r="B1260" s="31">
        <v>1245</v>
      </c>
      <c r="C1260" s="37">
        <v>43207</v>
      </c>
      <c r="D1260" s="44">
        <v>33060</v>
      </c>
      <c r="E1260" s="11" t="s">
        <v>13</v>
      </c>
      <c r="F1260" s="11">
        <v>0</v>
      </c>
      <c r="G1260" s="11">
        <v>31110</v>
      </c>
      <c r="H1260" s="21">
        <f t="shared" si="19"/>
        <v>832103023.51999938</v>
      </c>
      <c r="J1260" s="10">
        <f>VLOOKUP(D1260,[1]Sheet1!$A$2:$R$4000,1,FALSE)</f>
        <v>33060</v>
      </c>
      <c r="K1260" s="10" t="str">
        <f>VLOOKUP(D1260,[1]Sheet1!$A$2:$R$4000,4,FALSE)</f>
        <v>Libramiento 0206-01-01-0010-8216</v>
      </c>
      <c r="L1260" s="49" t="str">
        <f>VLOOKUP(D1260,[1]Sheet1!$A$2:$S$4000,5,FALSE)</f>
        <v>PAGO A FAVOR DE BANCO AGRICOLA S/ACTO 545 D/F. 12/10/2017 CEDIDO POR MUÑOZ &amp; VALERA BUFFET SRL, SUM. ALIM. ESC. JEE. CORRESP. AL MES ENERO 2018, S/FACT. NCF: 00036, CARTA COMPROMISO NO. 07893, OC. 5711.</v>
      </c>
      <c r="M1260" s="53">
        <f>VLOOKUP(D1260,[1]Sheet1!$A$2:$S$4000,16,FALSE)</f>
        <v>703086</v>
      </c>
    </row>
    <row r="1261" spans="2:13" s="10" customFormat="1" ht="49.5" x14ac:dyDescent="0.2">
      <c r="B1261" s="31">
        <v>1246</v>
      </c>
      <c r="C1261" s="37">
        <v>43207</v>
      </c>
      <c r="D1261" s="44">
        <v>33060</v>
      </c>
      <c r="E1261" s="11" t="s">
        <v>13</v>
      </c>
      <c r="F1261" s="11">
        <v>0</v>
      </c>
      <c r="G1261" s="11">
        <v>703086</v>
      </c>
      <c r="H1261" s="21">
        <f t="shared" si="19"/>
        <v>831399937.51999938</v>
      </c>
      <c r="J1261" s="10">
        <f>VLOOKUP(D1261,[1]Sheet1!$A$2:$R$4000,1,FALSE)</f>
        <v>33060</v>
      </c>
      <c r="K1261" s="10" t="str">
        <f>VLOOKUP(D1261,[1]Sheet1!$A$2:$R$4000,4,FALSE)</f>
        <v>Libramiento 0206-01-01-0010-8216</v>
      </c>
      <c r="L1261" s="49" t="str">
        <f>VLOOKUP(D1261,[1]Sheet1!$A$2:$S$4000,5,FALSE)</f>
        <v>PAGO A FAVOR DE BANCO AGRICOLA S/ACTO 545 D/F. 12/10/2017 CEDIDO POR MUÑOZ &amp; VALERA BUFFET SRL, SUM. ALIM. ESC. JEE. CORRESP. AL MES ENERO 2018, S/FACT. NCF: 00036, CARTA COMPROMISO NO. 07893, OC. 5711.</v>
      </c>
      <c r="M1261" s="53">
        <f>VLOOKUP(D1261,[1]Sheet1!$A$2:$S$4000,16,FALSE)</f>
        <v>703086</v>
      </c>
    </row>
    <row r="1262" spans="2:13" s="10" customFormat="1" ht="49.5" x14ac:dyDescent="0.2">
      <c r="B1262" s="31">
        <v>1247</v>
      </c>
      <c r="C1262" s="37">
        <v>43207</v>
      </c>
      <c r="D1262" s="44">
        <v>33061</v>
      </c>
      <c r="E1262" s="11" t="s">
        <v>13</v>
      </c>
      <c r="F1262" s="11">
        <v>0</v>
      </c>
      <c r="G1262" s="11">
        <v>64400</v>
      </c>
      <c r="H1262" s="21">
        <f t="shared" si="19"/>
        <v>831335537.51999938</v>
      </c>
      <c r="J1262" s="10">
        <f>VLOOKUP(D1262,[1]Sheet1!$A$2:$R$4000,1,FALSE)</f>
        <v>33061</v>
      </c>
      <c r="K1262" s="10" t="str">
        <f>VLOOKUP(D1262,[1]Sheet1!$A$2:$R$4000,4,FALSE)</f>
        <v>Libramiento 0206-01-01-0010-8218</v>
      </c>
      <c r="L1262" s="49" t="str">
        <f>VLOOKUP(D1262,[1]Sheet1!$A$2:$S$4000,5,FALSE)</f>
        <v>PAGO A FAVOR DE BANCO AGRICOLA S/ACTO 790 D/F. 04/10/2017 CEDIDO POR NEFTALI VASQUEZ RAMIREZ, SUM. ALIM. ESC. JEE. MES ENERO 2018, S/FACT. NCF: 00016, CARTA COMPROMISO NO. 15390, OC. 5688.</v>
      </c>
      <c r="M1262" s="53">
        <f>VLOOKUP(D1262,[1]Sheet1!$A$2:$S$4000,16,FALSE)</f>
        <v>14000</v>
      </c>
    </row>
    <row r="1263" spans="2:13" s="10" customFormat="1" ht="49.5" x14ac:dyDescent="0.2">
      <c r="B1263" s="31">
        <v>1248</v>
      </c>
      <c r="C1263" s="37">
        <v>43207</v>
      </c>
      <c r="D1263" s="44">
        <v>33061</v>
      </c>
      <c r="E1263" s="11" t="s">
        <v>13</v>
      </c>
      <c r="F1263" s="11">
        <v>0</v>
      </c>
      <c r="G1263" s="11">
        <v>266000</v>
      </c>
      <c r="H1263" s="21">
        <f t="shared" si="19"/>
        <v>831069537.51999938</v>
      </c>
      <c r="J1263" s="10">
        <f>VLOOKUP(D1263,[1]Sheet1!$A$2:$R$4000,1,FALSE)</f>
        <v>33061</v>
      </c>
      <c r="K1263" s="10" t="str">
        <f>VLOOKUP(D1263,[1]Sheet1!$A$2:$R$4000,4,FALSE)</f>
        <v>Libramiento 0206-01-01-0010-8218</v>
      </c>
      <c r="L1263" s="49" t="str">
        <f>VLOOKUP(D1263,[1]Sheet1!$A$2:$S$4000,5,FALSE)</f>
        <v>PAGO A FAVOR DE BANCO AGRICOLA S/ACTO 790 D/F. 04/10/2017 CEDIDO POR NEFTALI VASQUEZ RAMIREZ, SUM. ALIM. ESC. JEE. MES ENERO 2018, S/FACT. NCF: 00016, CARTA COMPROMISO NO. 15390, OC. 5688.</v>
      </c>
      <c r="M1263" s="53">
        <f>VLOOKUP(D1263,[1]Sheet1!$A$2:$S$4000,16,FALSE)</f>
        <v>14000</v>
      </c>
    </row>
    <row r="1264" spans="2:13" s="10" customFormat="1" ht="49.5" x14ac:dyDescent="0.2">
      <c r="B1264" s="31">
        <v>1249</v>
      </c>
      <c r="C1264" s="37">
        <v>43207</v>
      </c>
      <c r="D1264" s="44">
        <v>33062</v>
      </c>
      <c r="E1264" s="11" t="s">
        <v>13</v>
      </c>
      <c r="F1264" s="11">
        <v>0</v>
      </c>
      <c r="G1264" s="11">
        <v>33728</v>
      </c>
      <c r="H1264" s="21">
        <f t="shared" si="19"/>
        <v>831035809.51999938</v>
      </c>
      <c r="J1264" s="10">
        <f>VLOOKUP(D1264,[1]Sheet1!$A$2:$R$4000,1,FALSE)</f>
        <v>33062</v>
      </c>
      <c r="K1264" s="10" t="str">
        <f>VLOOKUP(D1264,[1]Sheet1!$A$2:$R$4000,4,FALSE)</f>
        <v>Libramiento 0206-01-01-0010-8219</v>
      </c>
      <c r="L1264" s="49" t="str">
        <f>VLOOKUP(D1264,[1]Sheet1!$A$2:$S$4000,5,FALSE)</f>
        <v>PAGO A FAVOR DEL BANCO AGRICOLA, CEDIDO POR D DAMARIS FERRERAS PARAISO DEL BUFETTE SRL, MEDIANTE ACTO No.1564/17 D/F. 02/10/2017, POR SUM. ALIM. ESC. JEE. CORRESP. AL MES DE ENERO 2018, SEGUN FACT. NCF: 00066, CARTAS COMPROMISO No.05247, 05137, OC. 6171</v>
      </c>
      <c r="M1264" s="53">
        <f>VLOOKUP(D1264,[1]Sheet1!$A$2:$S$4000,16,FALSE)</f>
        <v>762252.80000000005</v>
      </c>
    </row>
    <row r="1265" spans="2:13" s="10" customFormat="1" ht="49.5" x14ac:dyDescent="0.2">
      <c r="B1265" s="31">
        <v>1250</v>
      </c>
      <c r="C1265" s="37">
        <v>43207</v>
      </c>
      <c r="D1265" s="44">
        <v>33062</v>
      </c>
      <c r="E1265" s="11" t="s">
        <v>13</v>
      </c>
      <c r="F1265" s="11">
        <v>0</v>
      </c>
      <c r="G1265" s="11">
        <v>762252.80000000005</v>
      </c>
      <c r="H1265" s="21">
        <f t="shared" si="19"/>
        <v>830273556.71999943</v>
      </c>
      <c r="J1265" s="10">
        <f>VLOOKUP(D1265,[1]Sheet1!$A$2:$R$4000,1,FALSE)</f>
        <v>33062</v>
      </c>
      <c r="K1265" s="10" t="str">
        <f>VLOOKUP(D1265,[1]Sheet1!$A$2:$R$4000,4,FALSE)</f>
        <v>Libramiento 0206-01-01-0010-8219</v>
      </c>
      <c r="L1265" s="49" t="str">
        <f>VLOOKUP(D1265,[1]Sheet1!$A$2:$S$4000,5,FALSE)</f>
        <v>PAGO A FAVOR DEL BANCO AGRICOLA, CEDIDO POR D DAMARIS FERRERAS PARAISO DEL BUFETTE SRL, MEDIANTE ACTO No.1564/17 D/F. 02/10/2017, POR SUM. ALIM. ESC. JEE. CORRESP. AL MES DE ENERO 2018, SEGUN FACT. NCF: 00066, CARTAS COMPROMISO No.05247, 05137, OC. 6171</v>
      </c>
      <c r="M1265" s="53">
        <f>VLOOKUP(D1265,[1]Sheet1!$A$2:$S$4000,16,FALSE)</f>
        <v>762252.80000000005</v>
      </c>
    </row>
    <row r="1266" spans="2:13" s="10" customFormat="1" ht="49.5" x14ac:dyDescent="0.2">
      <c r="B1266" s="31">
        <v>1251</v>
      </c>
      <c r="C1266" s="37">
        <v>43207</v>
      </c>
      <c r="D1266" s="44">
        <v>33063</v>
      </c>
      <c r="E1266" s="11" t="s">
        <v>13</v>
      </c>
      <c r="F1266" s="11">
        <v>0</v>
      </c>
      <c r="G1266" s="11">
        <v>65066</v>
      </c>
      <c r="H1266" s="21">
        <f t="shared" si="19"/>
        <v>830208490.71999943</v>
      </c>
      <c r="J1266" s="10">
        <f>VLOOKUP(D1266,[1]Sheet1!$A$2:$R$4000,1,FALSE)</f>
        <v>33063</v>
      </c>
      <c r="K1266" s="10" t="str">
        <f>VLOOKUP(D1266,[1]Sheet1!$A$2:$R$4000,4,FALSE)</f>
        <v>Libramiento 0206-01-01-0010-8224</v>
      </c>
      <c r="L1266" s="49" t="str">
        <f>VLOOKUP(D1266,[1]Sheet1!$A$2:$S$4000,5,FALSE)</f>
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</c>
      <c r="M1266" s="53">
        <f>VLOOKUP(D1266,[1]Sheet1!$A$2:$S$4000,16,FALSE)</f>
        <v>65066</v>
      </c>
    </row>
    <row r="1267" spans="2:13" s="10" customFormat="1" ht="49.5" x14ac:dyDescent="0.2">
      <c r="B1267" s="31">
        <v>1252</v>
      </c>
      <c r="C1267" s="37">
        <v>43207</v>
      </c>
      <c r="D1267" s="44">
        <v>33063</v>
      </c>
      <c r="E1267" s="11" t="s">
        <v>13</v>
      </c>
      <c r="F1267" s="11">
        <v>0</v>
      </c>
      <c r="G1267" s="11">
        <v>1470491.6</v>
      </c>
      <c r="H1267" s="21">
        <f t="shared" si="19"/>
        <v>828737999.11999941</v>
      </c>
      <c r="J1267" s="10">
        <f>VLOOKUP(D1267,[1]Sheet1!$A$2:$R$4000,1,FALSE)</f>
        <v>33063</v>
      </c>
      <c r="K1267" s="10" t="str">
        <f>VLOOKUP(D1267,[1]Sheet1!$A$2:$R$4000,4,FALSE)</f>
        <v>Libramiento 0206-01-01-0010-8224</v>
      </c>
      <c r="L1267" s="49" t="str">
        <f>VLOOKUP(D1267,[1]Sheet1!$A$2:$S$4000,5,FALSE)</f>
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</c>
      <c r="M1267" s="53">
        <f>VLOOKUP(D1267,[1]Sheet1!$A$2:$S$4000,16,FALSE)</f>
        <v>65066</v>
      </c>
    </row>
    <row r="1268" spans="2:13" s="10" customFormat="1" ht="49.5" x14ac:dyDescent="0.2">
      <c r="B1268" s="31">
        <v>1253</v>
      </c>
      <c r="C1268" s="37">
        <v>43207</v>
      </c>
      <c r="D1268" s="44">
        <v>33080</v>
      </c>
      <c r="E1268" s="11" t="s">
        <v>13</v>
      </c>
      <c r="F1268" s="11">
        <v>0</v>
      </c>
      <c r="G1268" s="11">
        <v>13976</v>
      </c>
      <c r="H1268" s="21">
        <f t="shared" si="19"/>
        <v>828724023.11999941</v>
      </c>
      <c r="J1268" s="10">
        <f>VLOOKUP(D1268,[1]Sheet1!$A$2:$R$4000,1,FALSE)</f>
        <v>33080</v>
      </c>
      <c r="K1268" s="10" t="str">
        <f>VLOOKUP(D1268,[1]Sheet1!$A$2:$R$4000,4,FALSE)</f>
        <v>Libramiento 0206-01-01-0010-8492</v>
      </c>
      <c r="L1268" s="49" t="str">
        <f>VLOOKUP(D1268,[1]Sheet1!$A$2:$S$4000,5,FALSE)</f>
        <v>PAGO A FAVOR DE COOPROHARINA, CEDIDO POR INVERSIONES SJR SRL, MEDIANTE ACTO DE ALGUACIL No. 2051/17 D/F 05/12/2017. POR SUM. ALIM. ESC. JEE. CORRESP. AL MES DE ENERO 2018, SEGUN FACT. NCF.: 00005, CARTA COMPROMISO NO. 14572, 00510, OC 7081</v>
      </c>
      <c r="M1268" s="53">
        <f>VLOOKUP(D1268,[1]Sheet1!$A$2:$S$4000,16,FALSE)</f>
        <v>13976</v>
      </c>
    </row>
    <row r="1269" spans="2:13" s="10" customFormat="1" ht="49.5" x14ac:dyDescent="0.2">
      <c r="B1269" s="31">
        <v>1254</v>
      </c>
      <c r="C1269" s="37">
        <v>43207</v>
      </c>
      <c r="D1269" s="44">
        <v>33080</v>
      </c>
      <c r="E1269" s="11" t="s">
        <v>13</v>
      </c>
      <c r="F1269" s="11">
        <v>0</v>
      </c>
      <c r="G1269" s="11">
        <v>315857.59999999998</v>
      </c>
      <c r="H1269" s="21">
        <f t="shared" si="19"/>
        <v>828408165.51999938</v>
      </c>
      <c r="J1269" s="10">
        <f>VLOOKUP(D1269,[1]Sheet1!$A$2:$R$4000,1,FALSE)</f>
        <v>33080</v>
      </c>
      <c r="K1269" s="10" t="str">
        <f>VLOOKUP(D1269,[1]Sheet1!$A$2:$R$4000,4,FALSE)</f>
        <v>Libramiento 0206-01-01-0010-8492</v>
      </c>
      <c r="L1269" s="49" t="str">
        <f>VLOOKUP(D1269,[1]Sheet1!$A$2:$S$4000,5,FALSE)</f>
        <v>PAGO A FAVOR DE COOPROHARINA, CEDIDO POR INVERSIONES SJR SRL, MEDIANTE ACTO DE ALGUACIL No. 2051/17 D/F 05/12/2017. POR SUM. ALIM. ESC. JEE. CORRESP. AL MES DE ENERO 2018, SEGUN FACT. NCF.: 00005, CARTA COMPROMISO NO. 14572, 00510, OC 7081</v>
      </c>
      <c r="M1269" s="53">
        <f>VLOOKUP(D1269,[1]Sheet1!$A$2:$S$4000,16,FALSE)</f>
        <v>13976</v>
      </c>
    </row>
    <row r="1270" spans="2:13" s="10" customFormat="1" ht="49.5" x14ac:dyDescent="0.2">
      <c r="B1270" s="31">
        <v>1255</v>
      </c>
      <c r="C1270" s="37">
        <v>43207</v>
      </c>
      <c r="D1270" s="44">
        <v>33081</v>
      </c>
      <c r="E1270" s="11" t="s">
        <v>13</v>
      </c>
      <c r="F1270" s="11">
        <v>0</v>
      </c>
      <c r="G1270" s="11">
        <v>418489.59999999998</v>
      </c>
      <c r="H1270" s="21">
        <f t="shared" si="19"/>
        <v>827989675.91999936</v>
      </c>
      <c r="J1270" s="10">
        <f>VLOOKUP(D1270,[1]Sheet1!$A$2:$R$4000,1,FALSE)</f>
        <v>33081</v>
      </c>
      <c r="K1270" s="10" t="str">
        <f>VLOOKUP(D1270,[1]Sheet1!$A$2:$R$4000,4,FALSE)</f>
        <v>Libramiento 0206-01-01-0010-8493</v>
      </c>
      <c r="L1270" s="49" t="str">
        <f>VLOOKUP(D1270,[1]Sheet1!$A$2:$S$4000,5,FALSE)</f>
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</c>
      <c r="M1270" s="53">
        <f>VLOOKUP(D1270,[1]Sheet1!$A$2:$S$4000,16,FALSE)</f>
        <v>1728544</v>
      </c>
    </row>
    <row r="1271" spans="2:13" s="10" customFormat="1" ht="49.5" x14ac:dyDescent="0.2">
      <c r="B1271" s="31">
        <v>1256</v>
      </c>
      <c r="C1271" s="37">
        <v>43207</v>
      </c>
      <c r="D1271" s="44">
        <v>33081</v>
      </c>
      <c r="E1271" s="11" t="s">
        <v>13</v>
      </c>
      <c r="F1271" s="11">
        <v>0</v>
      </c>
      <c r="G1271" s="11">
        <v>1728544</v>
      </c>
      <c r="H1271" s="21">
        <f t="shared" si="19"/>
        <v>826261131.91999936</v>
      </c>
      <c r="J1271" s="10">
        <f>VLOOKUP(D1271,[1]Sheet1!$A$2:$R$4000,1,FALSE)</f>
        <v>33081</v>
      </c>
      <c r="K1271" s="10" t="str">
        <f>VLOOKUP(D1271,[1]Sheet1!$A$2:$R$4000,4,FALSE)</f>
        <v>Libramiento 0206-01-01-0010-8493</v>
      </c>
      <c r="L1271" s="49" t="str">
        <f>VLOOKUP(D1271,[1]Sheet1!$A$2:$S$4000,5,FALSE)</f>
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</c>
      <c r="M1271" s="53">
        <f>VLOOKUP(D1271,[1]Sheet1!$A$2:$S$4000,16,FALSE)</f>
        <v>1728544</v>
      </c>
    </row>
    <row r="1272" spans="2:13" s="10" customFormat="1" ht="49.5" x14ac:dyDescent="0.2">
      <c r="B1272" s="31">
        <v>1257</v>
      </c>
      <c r="C1272" s="37">
        <v>43207</v>
      </c>
      <c r="D1272" s="44">
        <v>33082</v>
      </c>
      <c r="E1272" s="11" t="s">
        <v>13</v>
      </c>
      <c r="F1272" s="11">
        <v>0</v>
      </c>
      <c r="G1272" s="11">
        <v>408342</v>
      </c>
      <c r="H1272" s="21">
        <f t="shared" si="19"/>
        <v>825852789.91999936</v>
      </c>
      <c r="J1272" s="10">
        <f>VLOOKUP(D1272,[1]Sheet1!$A$2:$R$4000,1,FALSE)</f>
        <v>33082</v>
      </c>
      <c r="K1272" s="10" t="str">
        <f>VLOOKUP(D1272,[1]Sheet1!$A$2:$R$4000,4,FALSE)</f>
        <v>Libramiento 0206-01-01-0010-8495</v>
      </c>
      <c r="L1272" s="49" t="str">
        <f>VLOOKUP(D1272,[1]Sheet1!$A$2:$S$4000,5,FALSE)</f>
        <v>PAGO A COOPROHARINA CEDIDO POR PAMELA CRUZ SEPULVEDA MEDIANTE ALGUACIL NO.1830 D/F 03/11/17 Y 80 D/F 30/01/18, CARTAS COMP. 15566,10150 OC.6768 Y AL SUPLIDOR CARTAS COMP.00407,POR SUM. DE ALIM. ESC. JEE. MES DE ENERO/18,S/FT.00049. ,OC 6706.</v>
      </c>
      <c r="M1272" s="53">
        <f>VLOOKUP(D1272,[1]Sheet1!$A$2:$S$4000,16,FALSE)</f>
        <v>88770</v>
      </c>
    </row>
    <row r="1273" spans="2:13" s="10" customFormat="1" ht="49.5" x14ac:dyDescent="0.2">
      <c r="B1273" s="31">
        <v>1258</v>
      </c>
      <c r="C1273" s="37">
        <v>43207</v>
      </c>
      <c r="D1273" s="44">
        <v>33082</v>
      </c>
      <c r="E1273" s="11" t="s">
        <v>13</v>
      </c>
      <c r="F1273" s="11">
        <v>0</v>
      </c>
      <c r="G1273" s="11">
        <v>1686630</v>
      </c>
      <c r="H1273" s="21">
        <f t="shared" si="19"/>
        <v>824166159.91999936</v>
      </c>
      <c r="J1273" s="10">
        <f>VLOOKUP(D1273,[1]Sheet1!$A$2:$R$4000,1,FALSE)</f>
        <v>33082</v>
      </c>
      <c r="K1273" s="10" t="str">
        <f>VLOOKUP(D1273,[1]Sheet1!$A$2:$R$4000,4,FALSE)</f>
        <v>Libramiento 0206-01-01-0010-8495</v>
      </c>
      <c r="L1273" s="49" t="str">
        <f>VLOOKUP(D1273,[1]Sheet1!$A$2:$S$4000,5,FALSE)</f>
        <v>PAGO A COOPROHARINA CEDIDO POR PAMELA CRUZ SEPULVEDA MEDIANTE ALGUACIL NO.1830 D/F 03/11/17 Y 80 D/F 30/01/18, CARTAS COMP. 15566,10150 OC.6768 Y AL SUPLIDOR CARTAS COMP.00407,POR SUM. DE ALIM. ESC. JEE. MES DE ENERO/18,S/FT.00049. ,OC 6706.</v>
      </c>
      <c r="M1273" s="53">
        <f>VLOOKUP(D1273,[1]Sheet1!$A$2:$S$4000,16,FALSE)</f>
        <v>88770</v>
      </c>
    </row>
    <row r="1274" spans="2:13" s="10" customFormat="1" ht="49.5" x14ac:dyDescent="0.2">
      <c r="B1274" s="31">
        <v>1259</v>
      </c>
      <c r="C1274" s="37">
        <v>43207</v>
      </c>
      <c r="D1274" s="44">
        <v>33082</v>
      </c>
      <c r="E1274" s="11" t="s">
        <v>14</v>
      </c>
      <c r="F1274" s="11">
        <v>41857421.549999997</v>
      </c>
      <c r="G1274" s="11"/>
      <c r="H1274" s="21">
        <f t="shared" si="19"/>
        <v>866023581.46999931</v>
      </c>
      <c r="J1274" s="10">
        <f>VLOOKUP(D1274,[1]Sheet1!$A$2:$R$4000,1,FALSE)</f>
        <v>33082</v>
      </c>
      <c r="K1274" s="10" t="str">
        <f>VLOOKUP(D1274,[1]Sheet1!$A$2:$R$4000,4,FALSE)</f>
        <v>Libramiento 0206-01-01-0010-8495</v>
      </c>
      <c r="L1274" s="49" t="str">
        <f>VLOOKUP(D1274,[1]Sheet1!$A$2:$S$4000,5,FALSE)</f>
        <v>PAGO A COOPROHARINA CEDIDO POR PAMELA CRUZ SEPULVEDA MEDIANTE ALGUACIL NO.1830 D/F 03/11/17 Y 80 D/F 30/01/18, CARTAS COMP. 15566,10150 OC.6768 Y AL SUPLIDOR CARTAS COMP.00407,POR SUM. DE ALIM. ESC. JEE. MES DE ENERO/18,S/FT.00049. ,OC 6706.</v>
      </c>
      <c r="M1274" s="53">
        <f>VLOOKUP(D1274,[1]Sheet1!$A$2:$S$4000,16,FALSE)</f>
        <v>88770</v>
      </c>
    </row>
    <row r="1275" spans="2:13" s="10" customFormat="1" ht="49.5" x14ac:dyDescent="0.2">
      <c r="B1275" s="31">
        <v>1260</v>
      </c>
      <c r="C1275" s="37">
        <v>43207</v>
      </c>
      <c r="D1275" s="44">
        <v>33313</v>
      </c>
      <c r="E1275" s="11" t="s">
        <v>13</v>
      </c>
      <c r="F1275" s="11">
        <v>0</v>
      </c>
      <c r="G1275" s="11">
        <v>66608</v>
      </c>
      <c r="H1275" s="21">
        <f t="shared" si="19"/>
        <v>865956973.46999931</v>
      </c>
      <c r="J1275" s="10">
        <f>VLOOKUP(D1275,[1]Sheet1!$A$2:$R$4000,1,FALSE)</f>
        <v>33313</v>
      </c>
      <c r="K1275" s="10" t="str">
        <f>VLOOKUP(D1275,[1]Sheet1!$A$2:$R$4000,4,FALSE)</f>
        <v>Libramiento 0206-01-01-0010-7464</v>
      </c>
      <c r="L1275" s="49" t="str">
        <f>VLOOKUP(D1275,[1]Sheet1!$A$2:$S$4000,5,FALSE)</f>
        <v>PAGO A BCO AGRIC., CEDIDO POR LUIS ALB.NUÑEZ ENCARNACION, S/ACTO No.819/17 D/F 09/10/17, POR SUM. ALIM. ESC. JEE, MES DE ENERO/18, S/FACT.NCF:01028, CARTA C.NO. 00933,00934, 00931, 01135, 00983, 00993, 00986,00996,00985,OC 6905</v>
      </c>
      <c r="M1275" s="53">
        <f>VLOOKUP(D1275,[1]Sheet1!$A$2:$S$4000,16,FALSE)</f>
        <v>52128</v>
      </c>
    </row>
    <row r="1276" spans="2:13" s="10" customFormat="1" ht="49.5" x14ac:dyDescent="0.2">
      <c r="B1276" s="31">
        <v>1261</v>
      </c>
      <c r="C1276" s="37">
        <v>43207</v>
      </c>
      <c r="D1276" s="44">
        <v>33313</v>
      </c>
      <c r="E1276" s="11" t="s">
        <v>13</v>
      </c>
      <c r="F1276" s="11">
        <v>0</v>
      </c>
      <c r="G1276" s="11">
        <v>275120</v>
      </c>
      <c r="H1276" s="21">
        <f t="shared" si="19"/>
        <v>865681853.46999931</v>
      </c>
      <c r="J1276" s="10">
        <f>VLOOKUP(D1276,[1]Sheet1!$A$2:$R$4000,1,FALSE)</f>
        <v>33313</v>
      </c>
      <c r="K1276" s="10" t="str">
        <f>VLOOKUP(D1276,[1]Sheet1!$A$2:$R$4000,4,FALSE)</f>
        <v>Libramiento 0206-01-01-0010-7464</v>
      </c>
      <c r="L1276" s="49" t="str">
        <f>VLOOKUP(D1276,[1]Sheet1!$A$2:$S$4000,5,FALSE)</f>
        <v>PAGO A BCO AGRIC., CEDIDO POR LUIS ALB.NUÑEZ ENCARNACION, S/ACTO No.819/17 D/F 09/10/17, POR SUM. ALIM. ESC. JEE, MES DE ENERO/18, S/FACT.NCF:01028, CARTA C.NO. 00933,00934, 00931, 01135, 00983, 00993, 00986,00996,00985,OC 6905</v>
      </c>
      <c r="M1276" s="53">
        <f>VLOOKUP(D1276,[1]Sheet1!$A$2:$S$4000,16,FALSE)</f>
        <v>52128</v>
      </c>
    </row>
    <row r="1277" spans="2:13" s="10" customFormat="1" ht="49.5" x14ac:dyDescent="0.2">
      <c r="B1277" s="31">
        <v>1262</v>
      </c>
      <c r="C1277" s="37">
        <v>43207</v>
      </c>
      <c r="D1277" s="44">
        <v>33312</v>
      </c>
      <c r="E1277" s="11" t="s">
        <v>13</v>
      </c>
      <c r="F1277" s="11">
        <v>0</v>
      </c>
      <c r="G1277" s="11">
        <v>120115.2</v>
      </c>
      <c r="H1277" s="21">
        <f t="shared" si="19"/>
        <v>865561738.26999927</v>
      </c>
      <c r="J1277" s="10">
        <f>VLOOKUP(D1277,[1]Sheet1!$A$2:$R$4000,1,FALSE)</f>
        <v>33312</v>
      </c>
      <c r="K1277" s="10" t="str">
        <f>VLOOKUP(D1277,[1]Sheet1!$A$2:$R$4000,4,FALSE)</f>
        <v>Libramiento 0206-01-01-0010-7454</v>
      </c>
      <c r="L1277" s="49" t="str">
        <f>VLOOKUP(D1277,[1]Sheet1!$A$2:$S$4000,5,FALSE)</f>
        <v>PAGO A FAVOR DE BANCO AGRICOLA, CEDIDO POR GREGORIA UREÑA HERNANDEZ,S/ACTOS NO.167/18 Y 729/17 D/F 22/09/2017,23/02/2018 POR SUM. ALIM. ESC. JEE, CORRESP. AL MES DE ENERO 2018, SEGUN FT. NCF.: 00056, CARTAS COMP. NO. 10554, 01044, OC 6710.</v>
      </c>
      <c r="M1277" s="53">
        <f>VLOOKUP(D1277,[1]Sheet1!$A$2:$S$4000,16,FALSE)</f>
        <v>26112</v>
      </c>
    </row>
    <row r="1278" spans="2:13" s="10" customFormat="1" ht="49.5" x14ac:dyDescent="0.2">
      <c r="B1278" s="31">
        <v>1263</v>
      </c>
      <c r="C1278" s="37">
        <v>43207</v>
      </c>
      <c r="D1278" s="44">
        <v>33312</v>
      </c>
      <c r="E1278" s="11" t="s">
        <v>13</v>
      </c>
      <c r="F1278" s="11">
        <v>0</v>
      </c>
      <c r="G1278" s="11">
        <v>496128</v>
      </c>
      <c r="H1278" s="21">
        <f t="shared" si="19"/>
        <v>865065610.26999927</v>
      </c>
      <c r="J1278" s="10">
        <f>VLOOKUP(D1278,[1]Sheet1!$A$2:$R$4000,1,FALSE)</f>
        <v>33312</v>
      </c>
      <c r="K1278" s="10" t="str">
        <f>VLOOKUP(D1278,[1]Sheet1!$A$2:$R$4000,4,FALSE)</f>
        <v>Libramiento 0206-01-01-0010-7454</v>
      </c>
      <c r="L1278" s="49" t="str">
        <f>VLOOKUP(D1278,[1]Sheet1!$A$2:$S$4000,5,FALSE)</f>
        <v>PAGO A FAVOR DE BANCO AGRICOLA, CEDIDO POR GREGORIA UREÑA HERNANDEZ,S/ACTOS NO.167/18 Y 729/17 D/F 22/09/2017,23/02/2018 POR SUM. ALIM. ESC. JEE, CORRESP. AL MES DE ENERO 2018, SEGUN FT. NCF.: 00056, CARTAS COMP. NO. 10554, 01044, OC 6710.</v>
      </c>
      <c r="M1278" s="53">
        <f>VLOOKUP(D1278,[1]Sheet1!$A$2:$S$4000,16,FALSE)</f>
        <v>26112</v>
      </c>
    </row>
    <row r="1279" spans="2:13" s="10" customFormat="1" ht="33" x14ac:dyDescent="0.2">
      <c r="B1279" s="31">
        <v>1264</v>
      </c>
      <c r="C1279" s="37">
        <v>43207</v>
      </c>
      <c r="D1279" s="44">
        <v>33376</v>
      </c>
      <c r="E1279" s="11" t="s">
        <v>13</v>
      </c>
      <c r="F1279" s="11">
        <v>0</v>
      </c>
      <c r="G1279" s="11">
        <v>61096</v>
      </c>
      <c r="H1279" s="21">
        <f t="shared" si="19"/>
        <v>865004514.26999927</v>
      </c>
      <c r="J1279" s="10">
        <f>VLOOKUP(D1279,[1]Sheet1!$A$2:$R$4000,1,FALSE)</f>
        <v>33376</v>
      </c>
      <c r="K1279" s="10" t="str">
        <f>VLOOKUP(D1279,[1]Sheet1!$A$2:$R$4000,4,FALSE)</f>
        <v>Libramiento 0206-01-01-0010-8036</v>
      </c>
      <c r="L1279" s="49" t="str">
        <f>VLOOKUP(D1279,[1]Sheet1!$A$2:$S$4000,5,FALSE)</f>
        <v>PAGO SUM. ALIM. ESC. JEE. CORRESP. A ENERO/2018, SEGUN FACT. NCF: 00276, CARTAS COMPROMISO 00068, 00067, 14599, OC. 6124</v>
      </c>
      <c r="M1279" s="53">
        <f>VLOOKUP(D1279,[1]Sheet1!$A$2:$S$4000,16,FALSE)</f>
        <v>61096</v>
      </c>
    </row>
    <row r="1280" spans="2:13" s="10" customFormat="1" ht="33" x14ac:dyDescent="0.2">
      <c r="B1280" s="31">
        <v>1265</v>
      </c>
      <c r="C1280" s="37">
        <v>43207</v>
      </c>
      <c r="D1280" s="44">
        <v>33376</v>
      </c>
      <c r="E1280" s="11" t="s">
        <v>13</v>
      </c>
      <c r="F1280" s="11">
        <v>0</v>
      </c>
      <c r="G1280" s="11">
        <v>1380769.6</v>
      </c>
      <c r="H1280" s="21">
        <f t="shared" si="19"/>
        <v>863623744.66999924</v>
      </c>
      <c r="J1280" s="10">
        <f>VLOOKUP(D1280,[1]Sheet1!$A$2:$R$4000,1,FALSE)</f>
        <v>33376</v>
      </c>
      <c r="K1280" s="10" t="str">
        <f>VLOOKUP(D1280,[1]Sheet1!$A$2:$R$4000,4,FALSE)</f>
        <v>Libramiento 0206-01-01-0010-8036</v>
      </c>
      <c r="L1280" s="49" t="str">
        <f>VLOOKUP(D1280,[1]Sheet1!$A$2:$S$4000,5,FALSE)</f>
        <v>PAGO SUM. ALIM. ESC. JEE. CORRESP. A ENERO/2018, SEGUN FACT. NCF: 00276, CARTAS COMPROMISO 00068, 00067, 14599, OC. 6124</v>
      </c>
      <c r="M1280" s="53">
        <f>VLOOKUP(D1280,[1]Sheet1!$A$2:$S$4000,16,FALSE)</f>
        <v>61096</v>
      </c>
    </row>
    <row r="1281" spans="2:13" s="10" customFormat="1" ht="49.5" x14ac:dyDescent="0.2">
      <c r="B1281" s="31">
        <v>1266</v>
      </c>
      <c r="C1281" s="37">
        <v>43207</v>
      </c>
      <c r="D1281" s="44">
        <v>33359</v>
      </c>
      <c r="E1281" s="11" t="s">
        <v>13</v>
      </c>
      <c r="F1281" s="11">
        <v>0</v>
      </c>
      <c r="G1281" s="11">
        <v>50816</v>
      </c>
      <c r="H1281" s="21">
        <f t="shared" si="19"/>
        <v>863572928.66999924</v>
      </c>
      <c r="J1281" s="10">
        <f>VLOOKUP(D1281,[1]Sheet1!$A$2:$R$4000,1,FALSE)</f>
        <v>33359</v>
      </c>
      <c r="K1281" s="10" t="str">
        <f>VLOOKUP(D1281,[1]Sheet1!$A$2:$R$4000,4,FALSE)</f>
        <v>Libramiento 0206-01-01-0010-7889</v>
      </c>
      <c r="L1281" s="49" t="str">
        <f>VLOOKUP(D1281,[1]Sheet1!$A$2:$S$4000,5,FALSE)</f>
        <v>PAGO A FAVOR DE BANCO AGRICOLA, CEDIDO POR COMEDOR LA OPCION DEL SABOR SRL, ACTO NO. 1747 D/F 31/10/2017. POR SUM. ALIM. ESC. JEE, CORRESP. AL MES ENERO 2018, S/ FACT. NCF 00743. CARTAS COMP. NO. 08834, 10718, OC 5877.</v>
      </c>
      <c r="M1281" s="53">
        <f>VLOOKUP(D1281,[1]Sheet1!$A$2:$S$4000,16,FALSE)</f>
        <v>1148441.6000000001</v>
      </c>
    </row>
    <row r="1282" spans="2:13" s="10" customFormat="1" ht="49.5" x14ac:dyDescent="0.2">
      <c r="B1282" s="31">
        <v>1267</v>
      </c>
      <c r="C1282" s="37">
        <v>43207</v>
      </c>
      <c r="D1282" s="44">
        <v>33359</v>
      </c>
      <c r="E1282" s="11" t="s">
        <v>13</v>
      </c>
      <c r="F1282" s="11">
        <v>0</v>
      </c>
      <c r="G1282" s="11">
        <v>1148441.6000000001</v>
      </c>
      <c r="H1282" s="21">
        <f t="shared" si="19"/>
        <v>862424487.06999922</v>
      </c>
      <c r="J1282" s="10">
        <f>VLOOKUP(D1282,[1]Sheet1!$A$2:$R$4000,1,FALSE)</f>
        <v>33359</v>
      </c>
      <c r="K1282" s="10" t="str">
        <f>VLOOKUP(D1282,[1]Sheet1!$A$2:$R$4000,4,FALSE)</f>
        <v>Libramiento 0206-01-01-0010-7889</v>
      </c>
      <c r="L1282" s="49" t="str">
        <f>VLOOKUP(D1282,[1]Sheet1!$A$2:$S$4000,5,FALSE)</f>
        <v>PAGO A FAVOR DE BANCO AGRICOLA, CEDIDO POR COMEDOR LA OPCION DEL SABOR SRL, ACTO NO. 1747 D/F 31/10/2017. POR SUM. ALIM. ESC. JEE, CORRESP. AL MES ENERO 2018, S/ FACT. NCF 00743. CARTAS COMP. NO. 08834, 10718, OC 5877.</v>
      </c>
      <c r="M1282" s="53">
        <f>VLOOKUP(D1282,[1]Sheet1!$A$2:$S$4000,16,FALSE)</f>
        <v>1148441.6000000001</v>
      </c>
    </row>
    <row r="1283" spans="2:13" s="10" customFormat="1" ht="49.5" x14ac:dyDescent="0.2">
      <c r="B1283" s="31">
        <v>1268</v>
      </c>
      <c r="C1283" s="37">
        <v>43207</v>
      </c>
      <c r="D1283" s="44">
        <v>33354</v>
      </c>
      <c r="E1283" s="11" t="s">
        <v>13</v>
      </c>
      <c r="F1283" s="11">
        <v>0</v>
      </c>
      <c r="G1283" s="11">
        <v>86272</v>
      </c>
      <c r="H1283" s="21">
        <f t="shared" si="19"/>
        <v>862338215.06999922</v>
      </c>
      <c r="J1283" s="10">
        <f>VLOOKUP(D1283,[1]Sheet1!$A$2:$R$4000,1,FALSE)</f>
        <v>33354</v>
      </c>
      <c r="K1283" s="10" t="str">
        <f>VLOOKUP(D1283,[1]Sheet1!$A$2:$R$4000,4,FALSE)</f>
        <v>Libramiento 0206-01-01-0010-7850</v>
      </c>
      <c r="L1283" s="49" t="str">
        <f>VLOOKUP(D1283,[1]Sheet1!$A$2:$S$4000,5,FALSE)</f>
        <v>PAGO SUM. ALIM. ESC. JEE. AL MES DE ENERO 2018, S/FACT. 00302, OC 5989. A FAVOR DE COOPROHARINA LES CORRESPONDEN LAS CARTAS COMP. NOS. 02722, 02746, 02704, 02706, 07661, 02721, 02705, S/ACTO NO. 037 D/F 09/01/2018 Y A INVERSIONES HANSAB SRL, LA NO-07662.</v>
      </c>
      <c r="M1283" s="53">
        <f>VLOOKUP(D1283,[1]Sheet1!$A$2:$S$4000,16,FALSE)</f>
        <v>32544</v>
      </c>
    </row>
    <row r="1284" spans="2:13" s="10" customFormat="1" ht="49.5" x14ac:dyDescent="0.2">
      <c r="B1284" s="31">
        <v>1269</v>
      </c>
      <c r="C1284" s="37">
        <v>43207</v>
      </c>
      <c r="D1284" s="44">
        <v>33354</v>
      </c>
      <c r="E1284" s="11" t="s">
        <v>13</v>
      </c>
      <c r="F1284" s="11">
        <v>0</v>
      </c>
      <c r="G1284" s="11">
        <v>1949747.2</v>
      </c>
      <c r="H1284" s="21">
        <f t="shared" si="19"/>
        <v>860388467.86999917</v>
      </c>
      <c r="J1284" s="10">
        <f>VLOOKUP(D1284,[1]Sheet1!$A$2:$R$4000,1,FALSE)</f>
        <v>33354</v>
      </c>
      <c r="K1284" s="10" t="str">
        <f>VLOOKUP(D1284,[1]Sheet1!$A$2:$R$4000,4,FALSE)</f>
        <v>Libramiento 0206-01-01-0010-7850</v>
      </c>
      <c r="L1284" s="49" t="str">
        <f>VLOOKUP(D1284,[1]Sheet1!$A$2:$S$4000,5,FALSE)</f>
        <v>PAGO SUM. ALIM. ESC. JEE. AL MES DE ENERO 2018, S/FACT. 00302, OC 5989. A FAVOR DE COOPROHARINA LES CORRESPONDEN LAS CARTAS COMP. NOS. 02722, 02746, 02704, 02706, 07661, 02721, 02705, S/ACTO NO. 037 D/F 09/01/2018 Y A INVERSIONES HANSAB SRL, LA NO-07662.</v>
      </c>
      <c r="M1284" s="53">
        <f>VLOOKUP(D1284,[1]Sheet1!$A$2:$S$4000,16,FALSE)</f>
        <v>32544</v>
      </c>
    </row>
    <row r="1285" spans="2:13" s="10" customFormat="1" ht="33" x14ac:dyDescent="0.2">
      <c r="B1285" s="31">
        <v>1270</v>
      </c>
      <c r="C1285" s="37">
        <v>43207</v>
      </c>
      <c r="D1285" s="44">
        <v>33443</v>
      </c>
      <c r="E1285" s="11" t="s">
        <v>13</v>
      </c>
      <c r="F1285" s="11">
        <v>0</v>
      </c>
      <c r="G1285" s="11">
        <v>176327.2</v>
      </c>
      <c r="H1285" s="21">
        <f t="shared" si="19"/>
        <v>860212140.66999912</v>
      </c>
      <c r="J1285" s="10">
        <f>VLOOKUP(D1285,[1]Sheet1!$A$2:$R$4000,1,FALSE)</f>
        <v>33443</v>
      </c>
      <c r="K1285" s="10" t="str">
        <f>VLOOKUP(D1285,[1]Sheet1!$A$2:$R$4000,4,FALSE)</f>
        <v>Libramiento 0206-01-01-0010-8471</v>
      </c>
      <c r="L1285" s="49" t="str">
        <f>VLOOKUP(D1285,[1]Sheet1!$A$2:$S$4000,5,FALSE)</f>
        <v>PAGO POR SUM. ALIM. ESC. JEE. CORRESP. AL MES DE ENERO 2018, SEGUN FACT. NCF.: 00330, CARTA COMPROMISOS NO. 01072, 01068, 01083, 06633, 01058, 01067, 06636, 01061, O/C 6716.</v>
      </c>
      <c r="M1285" s="53">
        <f>VLOOKUP(D1285,[1]Sheet1!$A$2:$S$4000,16,FALSE)</f>
        <v>38332</v>
      </c>
    </row>
    <row r="1286" spans="2:13" s="10" customFormat="1" ht="33" x14ac:dyDescent="0.2">
      <c r="B1286" s="31">
        <v>1271</v>
      </c>
      <c r="C1286" s="37">
        <v>43207</v>
      </c>
      <c r="D1286" s="44">
        <v>33443</v>
      </c>
      <c r="E1286" s="11" t="s">
        <v>13</v>
      </c>
      <c r="F1286" s="11">
        <v>0</v>
      </c>
      <c r="G1286" s="11">
        <v>728308</v>
      </c>
      <c r="H1286" s="21">
        <f t="shared" si="19"/>
        <v>859483832.66999912</v>
      </c>
      <c r="J1286" s="10">
        <f>VLOOKUP(D1286,[1]Sheet1!$A$2:$R$4000,1,FALSE)</f>
        <v>33443</v>
      </c>
      <c r="K1286" s="10" t="str">
        <f>VLOOKUP(D1286,[1]Sheet1!$A$2:$R$4000,4,FALSE)</f>
        <v>Libramiento 0206-01-01-0010-8471</v>
      </c>
      <c r="L1286" s="49" t="str">
        <f>VLOOKUP(D1286,[1]Sheet1!$A$2:$S$4000,5,FALSE)</f>
        <v>PAGO POR SUM. ALIM. ESC. JEE. CORRESP. AL MES DE ENERO 2018, SEGUN FACT. NCF.: 00330, CARTA COMPROMISOS NO. 01072, 01068, 01083, 06633, 01058, 01067, 06636, 01061, O/C 6716.</v>
      </c>
      <c r="M1286" s="53">
        <f>VLOOKUP(D1286,[1]Sheet1!$A$2:$S$4000,16,FALSE)</f>
        <v>38332</v>
      </c>
    </row>
    <row r="1287" spans="2:13" s="10" customFormat="1" ht="33" x14ac:dyDescent="0.2">
      <c r="B1287" s="31">
        <v>1272</v>
      </c>
      <c r="C1287" s="37">
        <v>43207</v>
      </c>
      <c r="D1287" s="44">
        <v>33441</v>
      </c>
      <c r="E1287" s="11" t="s">
        <v>13</v>
      </c>
      <c r="F1287" s="11">
        <v>0</v>
      </c>
      <c r="G1287" s="11">
        <v>13800</v>
      </c>
      <c r="H1287" s="21">
        <f t="shared" si="19"/>
        <v>859470032.66999912</v>
      </c>
      <c r="J1287" s="10">
        <f>VLOOKUP(D1287,[1]Sheet1!$A$2:$R$4000,1,FALSE)</f>
        <v>33441</v>
      </c>
      <c r="K1287" s="10" t="str">
        <f>VLOOKUP(D1287,[1]Sheet1!$A$2:$R$4000,4,FALSE)</f>
        <v>Libramiento 0206-01-01-0010-8468</v>
      </c>
      <c r="L1287" s="49" t="str">
        <f>VLOOKUP(D1287,[1]Sheet1!$A$2:$S$4000,5,FALSE)</f>
        <v>PAGO POR SUM. ALIM. ESC. JEE. CORRESP. A DICIEMBRE/2017, SEGUN FACT. NCF: 00033, CARTAS COMPROMISO 03778, 03715, OC. 6161.</v>
      </c>
      <c r="M1287" s="53">
        <f>VLOOKUP(D1287,[1]Sheet1!$A$2:$S$4000,16,FALSE)</f>
        <v>57000</v>
      </c>
    </row>
    <row r="1288" spans="2:13" s="10" customFormat="1" ht="33" x14ac:dyDescent="0.2">
      <c r="B1288" s="31">
        <v>1273</v>
      </c>
      <c r="C1288" s="37">
        <v>43207</v>
      </c>
      <c r="D1288" s="44">
        <v>33441</v>
      </c>
      <c r="E1288" s="11" t="s">
        <v>13</v>
      </c>
      <c r="F1288" s="11">
        <v>0</v>
      </c>
      <c r="G1288" s="11">
        <v>57000</v>
      </c>
      <c r="H1288" s="21">
        <f t="shared" si="19"/>
        <v>859413032.66999912</v>
      </c>
      <c r="J1288" s="10">
        <f>VLOOKUP(D1288,[1]Sheet1!$A$2:$R$4000,1,FALSE)</f>
        <v>33441</v>
      </c>
      <c r="K1288" s="10" t="str">
        <f>VLOOKUP(D1288,[1]Sheet1!$A$2:$R$4000,4,FALSE)</f>
        <v>Libramiento 0206-01-01-0010-8468</v>
      </c>
      <c r="L1288" s="49" t="str">
        <f>VLOOKUP(D1288,[1]Sheet1!$A$2:$S$4000,5,FALSE)</f>
        <v>PAGO POR SUM. ALIM. ESC. JEE. CORRESP. A DICIEMBRE/2017, SEGUN FACT. NCF: 00033, CARTAS COMPROMISO 03778, 03715, OC. 6161.</v>
      </c>
      <c r="M1288" s="53">
        <f>VLOOKUP(D1288,[1]Sheet1!$A$2:$S$4000,16,FALSE)</f>
        <v>57000</v>
      </c>
    </row>
    <row r="1289" spans="2:13" s="10" customFormat="1" ht="33" x14ac:dyDescent="0.2">
      <c r="B1289" s="31">
        <v>1274</v>
      </c>
      <c r="C1289" s="37">
        <v>43207</v>
      </c>
      <c r="D1289" s="44">
        <v>33440</v>
      </c>
      <c r="E1289" s="11" t="s">
        <v>13</v>
      </c>
      <c r="F1289" s="11">
        <v>0</v>
      </c>
      <c r="G1289" s="11">
        <v>198471.6</v>
      </c>
      <c r="H1289" s="21">
        <f t="shared" si="19"/>
        <v>859214561.0699991</v>
      </c>
      <c r="J1289" s="10">
        <f>VLOOKUP(D1289,[1]Sheet1!$A$2:$R$4000,1,FALSE)</f>
        <v>33440</v>
      </c>
      <c r="K1289" s="10" t="str">
        <f>VLOOKUP(D1289,[1]Sheet1!$A$2:$R$4000,4,FALSE)</f>
        <v>Libramiento 0206-01-01-0010-8461</v>
      </c>
      <c r="L1289" s="49" t="str">
        <f>VLOOKUP(D1289,[1]Sheet1!$A$2:$S$4000,5,FALSE)</f>
        <v>PAGO POR SUM. ALIM. ESC. JEE. CORRESP. A ENERO/2018, SEGUN FACT. NCF: 00034, CARTAS COMPROMISO 01837, 01889, 07209, 10696, 01865, OC. 7178 Y 5808.</v>
      </c>
      <c r="M1289" s="53">
        <f>VLOOKUP(D1289,[1]Sheet1!$A$2:$S$4000,16,FALSE)</f>
        <v>43146</v>
      </c>
    </row>
    <row r="1290" spans="2:13" s="10" customFormat="1" ht="33" x14ac:dyDescent="0.2">
      <c r="B1290" s="31">
        <v>1275</v>
      </c>
      <c r="C1290" s="37">
        <v>43207</v>
      </c>
      <c r="D1290" s="44">
        <v>33440</v>
      </c>
      <c r="E1290" s="11" t="s">
        <v>13</v>
      </c>
      <c r="F1290" s="11">
        <v>0</v>
      </c>
      <c r="G1290" s="11">
        <v>819774</v>
      </c>
      <c r="H1290" s="21">
        <f t="shared" si="19"/>
        <v>858394787.0699991</v>
      </c>
      <c r="J1290" s="10">
        <f>VLOOKUP(D1290,[1]Sheet1!$A$2:$R$4000,1,FALSE)</f>
        <v>33440</v>
      </c>
      <c r="K1290" s="10" t="str">
        <f>VLOOKUP(D1290,[1]Sheet1!$A$2:$R$4000,4,FALSE)</f>
        <v>Libramiento 0206-01-01-0010-8461</v>
      </c>
      <c r="L1290" s="49" t="str">
        <f>VLOOKUP(D1290,[1]Sheet1!$A$2:$S$4000,5,FALSE)</f>
        <v>PAGO POR SUM. ALIM. ESC. JEE. CORRESP. A ENERO/2018, SEGUN FACT. NCF: 00034, CARTAS COMPROMISO 01837, 01889, 07209, 10696, 01865, OC. 7178 Y 5808.</v>
      </c>
      <c r="M1290" s="53">
        <f>VLOOKUP(D1290,[1]Sheet1!$A$2:$S$4000,16,FALSE)</f>
        <v>43146</v>
      </c>
    </row>
    <row r="1291" spans="2:13" s="10" customFormat="1" ht="49.5" x14ac:dyDescent="0.2">
      <c r="B1291" s="31">
        <v>1276</v>
      </c>
      <c r="C1291" s="37">
        <v>43207</v>
      </c>
      <c r="D1291" s="44">
        <v>33439</v>
      </c>
      <c r="E1291" s="11" t="s">
        <v>13</v>
      </c>
      <c r="F1291" s="11">
        <v>0</v>
      </c>
      <c r="G1291" s="11">
        <v>262623.2</v>
      </c>
      <c r="H1291" s="21">
        <f t="shared" si="19"/>
        <v>858132163.86999905</v>
      </c>
      <c r="J1291" s="10">
        <f>VLOOKUP(D1291,[1]Sheet1!$A$2:$R$4000,1,FALSE)</f>
        <v>33439</v>
      </c>
      <c r="K1291" s="10" t="str">
        <f>VLOOKUP(D1291,[1]Sheet1!$A$2:$R$4000,4,FALSE)</f>
        <v>Libramiento 0206-01-01-0010-8459</v>
      </c>
      <c r="L1291" s="49" t="str">
        <f>VLOOKUP(D1291,[1]Sheet1!$A$2:$S$4000,5,FALSE)</f>
        <v>PAGO A FAVOR DE BANCO AGRICOLA, CEDIDO POR FRANCISCO JAVIER VARGAS, ACTO NO.891 D/F 19/10/17, POR SUM. DE ALIM. ESC. JEE. CORRESP. AL MES DE ENERO 2018, S/FACT. 00323. CARTAS COMPROMISO 06519, 06518, 06505, 00772 Y 00685. OC 5608.</v>
      </c>
      <c r="M1291" s="53">
        <f>VLOOKUP(D1291,[1]Sheet1!$A$2:$S$4000,16,FALSE)</f>
        <v>57092</v>
      </c>
    </row>
    <row r="1292" spans="2:13" s="10" customFormat="1" ht="49.5" x14ac:dyDescent="0.2">
      <c r="B1292" s="31">
        <v>1277</v>
      </c>
      <c r="C1292" s="37">
        <v>43207</v>
      </c>
      <c r="D1292" s="44">
        <v>33439</v>
      </c>
      <c r="E1292" s="11" t="s">
        <v>13</v>
      </c>
      <c r="F1292" s="11">
        <v>0</v>
      </c>
      <c r="G1292" s="11">
        <v>1084748</v>
      </c>
      <c r="H1292" s="21">
        <f t="shared" si="19"/>
        <v>857047415.86999905</v>
      </c>
      <c r="J1292" s="10">
        <f>VLOOKUP(D1292,[1]Sheet1!$A$2:$R$4000,1,FALSE)</f>
        <v>33439</v>
      </c>
      <c r="K1292" s="10" t="str">
        <f>VLOOKUP(D1292,[1]Sheet1!$A$2:$R$4000,4,FALSE)</f>
        <v>Libramiento 0206-01-01-0010-8459</v>
      </c>
      <c r="L1292" s="49" t="str">
        <f>VLOOKUP(D1292,[1]Sheet1!$A$2:$S$4000,5,FALSE)</f>
        <v>PAGO A FAVOR DE BANCO AGRICOLA, CEDIDO POR FRANCISCO JAVIER VARGAS, ACTO NO.891 D/F 19/10/17, POR SUM. DE ALIM. ESC. JEE. CORRESP. AL MES DE ENERO 2018, S/FACT. 00323. CARTAS COMPROMISO 06519, 06518, 06505, 00772 Y 00685. OC 5608.</v>
      </c>
      <c r="M1292" s="53">
        <f>VLOOKUP(D1292,[1]Sheet1!$A$2:$S$4000,16,FALSE)</f>
        <v>57092</v>
      </c>
    </row>
    <row r="1293" spans="2:13" s="10" customFormat="1" ht="33" x14ac:dyDescent="0.2">
      <c r="B1293" s="31">
        <v>1278</v>
      </c>
      <c r="C1293" s="37">
        <v>43207</v>
      </c>
      <c r="D1293" s="44">
        <v>33438</v>
      </c>
      <c r="E1293" s="11" t="s">
        <v>13</v>
      </c>
      <c r="F1293" s="11">
        <v>0</v>
      </c>
      <c r="G1293" s="11">
        <v>15946</v>
      </c>
      <c r="H1293" s="21">
        <f t="shared" si="19"/>
        <v>857031469.86999905</v>
      </c>
      <c r="J1293" s="10">
        <f>VLOOKUP(D1293,[1]Sheet1!$A$2:$R$4000,1,FALSE)</f>
        <v>33438</v>
      </c>
      <c r="K1293" s="10" t="str">
        <f>VLOOKUP(D1293,[1]Sheet1!$A$2:$R$4000,4,FALSE)</f>
        <v>Libramiento 0206-01-01-0010-8455</v>
      </c>
      <c r="L1293" s="49" t="str">
        <f>VLOOKUP(D1293,[1]Sheet1!$A$2:$S$4000,5,FALSE)</f>
        <v>PAGO POR SUM. ALIM. ESC. JEE. CORRESP. A ENERO/2018, SEGUN FACT. NCF: 00007, CARTA COMPROMISO 16322, OC. 6969.</v>
      </c>
      <c r="M1293" s="53">
        <f>VLOOKUP(D1293,[1]Sheet1!$A$2:$S$4000,16,FALSE)</f>
        <v>360379.6</v>
      </c>
    </row>
    <row r="1294" spans="2:13" s="10" customFormat="1" ht="33" x14ac:dyDescent="0.2">
      <c r="B1294" s="31">
        <v>1279</v>
      </c>
      <c r="C1294" s="37">
        <v>43207</v>
      </c>
      <c r="D1294" s="44">
        <v>33438</v>
      </c>
      <c r="E1294" s="11" t="s">
        <v>13</v>
      </c>
      <c r="F1294" s="11">
        <v>0</v>
      </c>
      <c r="G1294" s="11">
        <v>360379.6</v>
      </c>
      <c r="H1294" s="21">
        <f t="shared" si="19"/>
        <v>856671090.26999903</v>
      </c>
      <c r="J1294" s="10">
        <f>VLOOKUP(D1294,[1]Sheet1!$A$2:$R$4000,1,FALSE)</f>
        <v>33438</v>
      </c>
      <c r="K1294" s="10" t="str">
        <f>VLOOKUP(D1294,[1]Sheet1!$A$2:$R$4000,4,FALSE)</f>
        <v>Libramiento 0206-01-01-0010-8455</v>
      </c>
      <c r="L1294" s="49" t="str">
        <f>VLOOKUP(D1294,[1]Sheet1!$A$2:$S$4000,5,FALSE)</f>
        <v>PAGO POR SUM. ALIM. ESC. JEE. CORRESP. A ENERO/2018, SEGUN FACT. NCF: 00007, CARTA COMPROMISO 16322, OC. 6969.</v>
      </c>
      <c r="M1294" s="53">
        <f>VLOOKUP(D1294,[1]Sheet1!$A$2:$S$4000,16,FALSE)</f>
        <v>360379.6</v>
      </c>
    </row>
    <row r="1295" spans="2:13" s="10" customFormat="1" ht="33" x14ac:dyDescent="0.2">
      <c r="B1295" s="31">
        <v>1280</v>
      </c>
      <c r="C1295" s="37">
        <v>43207</v>
      </c>
      <c r="D1295" s="44">
        <v>33437</v>
      </c>
      <c r="E1295" s="11" t="s">
        <v>13</v>
      </c>
      <c r="F1295" s="11">
        <v>0</v>
      </c>
      <c r="G1295" s="11">
        <v>73912.800000000003</v>
      </c>
      <c r="H1295" s="21">
        <f t="shared" si="19"/>
        <v>856597177.46999907</v>
      </c>
      <c r="J1295" s="10">
        <f>VLOOKUP(D1295,[1]Sheet1!$A$2:$R$4000,1,FALSE)</f>
        <v>33437</v>
      </c>
      <c r="K1295" s="10" t="str">
        <f>VLOOKUP(D1295,[1]Sheet1!$A$2:$R$4000,4,FALSE)</f>
        <v>Libramiento 0206-01-01-0010-8450</v>
      </c>
      <c r="L1295" s="49" t="str">
        <f>VLOOKUP(D1295,[1]Sheet1!$A$2:$S$4000,5,FALSE)</f>
        <v>PAGO POR SUM. DE ALIM. ESC. JEE. CORRESP. AL MES DE OCTUBRE 2017, S/FACT. 00001. CARTAS COMPROMISO 00469 Y 06353. OC 6587 Y 7120.</v>
      </c>
      <c r="M1295" s="53">
        <f>VLOOKUP(D1295,[1]Sheet1!$A$2:$S$4000,16,FALSE)</f>
        <v>16068</v>
      </c>
    </row>
    <row r="1296" spans="2:13" s="10" customFormat="1" ht="33" x14ac:dyDescent="0.2">
      <c r="B1296" s="31">
        <v>1281</v>
      </c>
      <c r="C1296" s="37">
        <v>43207</v>
      </c>
      <c r="D1296" s="44">
        <v>33437</v>
      </c>
      <c r="E1296" s="11" t="s">
        <v>13</v>
      </c>
      <c r="F1296" s="11">
        <v>0</v>
      </c>
      <c r="G1296" s="11">
        <v>305292</v>
      </c>
      <c r="H1296" s="21">
        <f t="shared" si="19"/>
        <v>856291885.46999907</v>
      </c>
      <c r="J1296" s="10">
        <f>VLOOKUP(D1296,[1]Sheet1!$A$2:$R$4000,1,FALSE)</f>
        <v>33437</v>
      </c>
      <c r="K1296" s="10" t="str">
        <f>VLOOKUP(D1296,[1]Sheet1!$A$2:$R$4000,4,FALSE)</f>
        <v>Libramiento 0206-01-01-0010-8450</v>
      </c>
      <c r="L1296" s="49" t="str">
        <f>VLOOKUP(D1296,[1]Sheet1!$A$2:$S$4000,5,FALSE)</f>
        <v>PAGO POR SUM. DE ALIM. ESC. JEE. CORRESP. AL MES DE OCTUBRE 2017, S/FACT. 00001. CARTAS COMPROMISO 00469 Y 06353. OC 6587 Y 7120.</v>
      </c>
      <c r="M1296" s="53">
        <f>VLOOKUP(D1296,[1]Sheet1!$A$2:$S$4000,16,FALSE)</f>
        <v>16068</v>
      </c>
    </row>
    <row r="1297" spans="2:13" s="10" customFormat="1" ht="33" x14ac:dyDescent="0.2">
      <c r="B1297" s="31">
        <v>1282</v>
      </c>
      <c r="C1297" s="37">
        <v>43207</v>
      </c>
      <c r="D1297" s="44">
        <v>33436</v>
      </c>
      <c r="E1297" s="11" t="s">
        <v>13</v>
      </c>
      <c r="F1297" s="11">
        <v>0</v>
      </c>
      <c r="G1297" s="11">
        <v>104604</v>
      </c>
      <c r="H1297" s="21">
        <f t="shared" si="19"/>
        <v>856187281.46999907</v>
      </c>
      <c r="J1297" s="10">
        <f>VLOOKUP(D1297,[1]Sheet1!$A$2:$R$4000,1,FALSE)</f>
        <v>33436</v>
      </c>
      <c r="K1297" s="10" t="str">
        <f>VLOOKUP(D1297,[1]Sheet1!$A$2:$R$4000,4,FALSE)</f>
        <v>Libramiento 0206-01-01-0010-8448</v>
      </c>
      <c r="L1297" s="49" t="str">
        <f>VLOOKUP(D1297,[1]Sheet1!$A$2:$S$4000,5,FALSE)</f>
        <v>PAGO SUM. ALIM. ESC. JEE. CORRESP. AL MES DE ENERO 2018, SEGUN FACT. NCF.: 00041, CARTA COMPROMISO NO. 03719, 14379, 03701, OC 6158.</v>
      </c>
      <c r="M1297" s="53">
        <f>VLOOKUP(D1297,[1]Sheet1!$A$2:$S$4000,16,FALSE)</f>
        <v>81864</v>
      </c>
    </row>
    <row r="1298" spans="2:13" s="10" customFormat="1" ht="33" x14ac:dyDescent="0.2">
      <c r="B1298" s="31">
        <v>1283</v>
      </c>
      <c r="C1298" s="37">
        <v>43207</v>
      </c>
      <c r="D1298" s="44">
        <v>33436</v>
      </c>
      <c r="E1298" s="11" t="s">
        <v>13</v>
      </c>
      <c r="F1298" s="11">
        <v>0</v>
      </c>
      <c r="G1298" s="11">
        <v>432060</v>
      </c>
      <c r="H1298" s="21">
        <f t="shared" si="19"/>
        <v>855755221.46999907</v>
      </c>
      <c r="J1298" s="10">
        <f>VLOOKUP(D1298,[1]Sheet1!$A$2:$R$4000,1,FALSE)</f>
        <v>33436</v>
      </c>
      <c r="K1298" s="10" t="str">
        <f>VLOOKUP(D1298,[1]Sheet1!$A$2:$R$4000,4,FALSE)</f>
        <v>Libramiento 0206-01-01-0010-8448</v>
      </c>
      <c r="L1298" s="49" t="str">
        <f>VLOOKUP(D1298,[1]Sheet1!$A$2:$S$4000,5,FALSE)</f>
        <v>PAGO SUM. ALIM. ESC. JEE. CORRESP. AL MES DE ENERO 2018, SEGUN FACT. NCF.: 00041, CARTA COMPROMISO NO. 03719, 14379, 03701, OC 6158.</v>
      </c>
      <c r="M1298" s="53">
        <f>VLOOKUP(D1298,[1]Sheet1!$A$2:$S$4000,16,FALSE)</f>
        <v>81864</v>
      </c>
    </row>
    <row r="1299" spans="2:13" s="10" customFormat="1" ht="33" x14ac:dyDescent="0.2">
      <c r="B1299" s="31">
        <v>1284</v>
      </c>
      <c r="C1299" s="37">
        <v>43207</v>
      </c>
      <c r="D1299" s="44">
        <v>33433</v>
      </c>
      <c r="E1299" s="11" t="s">
        <v>13</v>
      </c>
      <c r="F1299" s="11">
        <v>0</v>
      </c>
      <c r="G1299" s="11">
        <v>26656</v>
      </c>
      <c r="H1299" s="21">
        <f t="shared" ref="H1299:H1362" si="20">+H1298+F1299-G1299</f>
        <v>855728565.46999907</v>
      </c>
      <c r="J1299" s="10">
        <f>VLOOKUP(D1299,[1]Sheet1!$A$2:$R$4000,1,FALSE)</f>
        <v>33433</v>
      </c>
      <c r="K1299" s="10" t="str">
        <f>VLOOKUP(D1299,[1]Sheet1!$A$2:$R$4000,4,FALSE)</f>
        <v>Libramiento 0206-01-01-0010-8437</v>
      </c>
      <c r="L1299" s="49" t="str">
        <f>VLOOKUP(D1299,[1]Sheet1!$A$2:$S$4000,5,FALSE)</f>
        <v>PAGO SUM. ALIM. ESC. JEE. MES ENERO 2018, S/FACT. NCF: 00227, CARTA COMPROMISO NO. 15442, OC. 7229.</v>
      </c>
      <c r="M1299" s="53">
        <f>VLOOKUP(D1299,[1]Sheet1!$A$2:$S$4000,16,FALSE)</f>
        <v>602425.59999999998</v>
      </c>
    </row>
    <row r="1300" spans="2:13" s="10" customFormat="1" ht="33" x14ac:dyDescent="0.2">
      <c r="B1300" s="31">
        <v>1285</v>
      </c>
      <c r="C1300" s="37">
        <v>43207</v>
      </c>
      <c r="D1300" s="44">
        <v>33433</v>
      </c>
      <c r="E1300" s="11" t="s">
        <v>13</v>
      </c>
      <c r="F1300" s="11">
        <v>0</v>
      </c>
      <c r="G1300" s="11">
        <v>602425.59999999998</v>
      </c>
      <c r="H1300" s="21">
        <f t="shared" si="20"/>
        <v>855126139.86999905</v>
      </c>
      <c r="J1300" s="10">
        <f>VLOOKUP(D1300,[1]Sheet1!$A$2:$R$4000,1,FALSE)</f>
        <v>33433</v>
      </c>
      <c r="K1300" s="10" t="str">
        <f>VLOOKUP(D1300,[1]Sheet1!$A$2:$R$4000,4,FALSE)</f>
        <v>Libramiento 0206-01-01-0010-8437</v>
      </c>
      <c r="L1300" s="49" t="str">
        <f>VLOOKUP(D1300,[1]Sheet1!$A$2:$S$4000,5,FALSE)</f>
        <v>PAGO SUM. ALIM. ESC. JEE. MES ENERO 2018, S/FACT. NCF: 00227, CARTA COMPROMISO NO. 15442, OC. 7229.</v>
      </c>
      <c r="M1300" s="53">
        <f>VLOOKUP(D1300,[1]Sheet1!$A$2:$S$4000,16,FALSE)</f>
        <v>602425.59999999998</v>
      </c>
    </row>
    <row r="1301" spans="2:13" s="10" customFormat="1" ht="33" x14ac:dyDescent="0.2">
      <c r="B1301" s="31">
        <v>1286</v>
      </c>
      <c r="C1301" s="37">
        <v>43207</v>
      </c>
      <c r="D1301" s="44">
        <v>33432</v>
      </c>
      <c r="E1301" s="11" t="s">
        <v>13</v>
      </c>
      <c r="F1301" s="11">
        <v>0</v>
      </c>
      <c r="G1301" s="11">
        <v>155728.4</v>
      </c>
      <c r="H1301" s="21">
        <f t="shared" si="20"/>
        <v>854970411.46999907</v>
      </c>
      <c r="J1301" s="10">
        <f>VLOOKUP(D1301,[1]Sheet1!$A$2:$R$4000,1,FALSE)</f>
        <v>33432</v>
      </c>
      <c r="K1301" s="10" t="str">
        <f>VLOOKUP(D1301,[1]Sheet1!$A$2:$R$4000,4,FALSE)</f>
        <v>Libramiento 0206-01-01-0010-8433</v>
      </c>
      <c r="L1301" s="49" t="str">
        <f>VLOOKUP(D1301,[1]Sheet1!$A$2:$S$4000,5,FALSE)</f>
        <v>PAGO POR SUM. ALIM. ESC. JEE. CORRESP. A ENERO/2018, SEGUN FACT. NCF: 74175, CARTAS COMPROMISO 00505, 06368, 00504, 16320, OC. 7083 Y 5700</v>
      </c>
      <c r="M1301" s="53">
        <f>VLOOKUP(D1301,[1]Sheet1!$A$2:$S$4000,16,FALSE)</f>
        <v>121874.4</v>
      </c>
    </row>
    <row r="1302" spans="2:13" s="10" customFormat="1" ht="33" x14ac:dyDescent="0.2">
      <c r="B1302" s="31">
        <v>1287</v>
      </c>
      <c r="C1302" s="37">
        <v>43207</v>
      </c>
      <c r="D1302" s="44">
        <v>33432</v>
      </c>
      <c r="E1302" s="11" t="s">
        <v>13</v>
      </c>
      <c r="F1302" s="11">
        <v>0</v>
      </c>
      <c r="G1302" s="11">
        <v>643226</v>
      </c>
      <c r="H1302" s="21">
        <f t="shared" si="20"/>
        <v>854327185.46999907</v>
      </c>
      <c r="J1302" s="10">
        <f>VLOOKUP(D1302,[1]Sheet1!$A$2:$R$4000,1,FALSE)</f>
        <v>33432</v>
      </c>
      <c r="K1302" s="10" t="str">
        <f>VLOOKUP(D1302,[1]Sheet1!$A$2:$R$4000,4,FALSE)</f>
        <v>Libramiento 0206-01-01-0010-8433</v>
      </c>
      <c r="L1302" s="49" t="str">
        <f>VLOOKUP(D1302,[1]Sheet1!$A$2:$S$4000,5,FALSE)</f>
        <v>PAGO POR SUM. ALIM. ESC. JEE. CORRESP. A ENERO/2018, SEGUN FACT. NCF: 74175, CARTAS COMPROMISO 00505, 06368, 00504, 16320, OC. 7083 Y 5700</v>
      </c>
      <c r="M1302" s="53">
        <f>VLOOKUP(D1302,[1]Sheet1!$A$2:$S$4000,16,FALSE)</f>
        <v>121874.4</v>
      </c>
    </row>
    <row r="1303" spans="2:13" s="10" customFormat="1" ht="49.5" x14ac:dyDescent="0.2">
      <c r="B1303" s="31">
        <v>1288</v>
      </c>
      <c r="C1303" s="37">
        <v>43207</v>
      </c>
      <c r="D1303" s="44">
        <v>33431</v>
      </c>
      <c r="E1303" s="11" t="s">
        <v>13</v>
      </c>
      <c r="F1303" s="11">
        <v>0</v>
      </c>
      <c r="G1303" s="11">
        <v>54355.83</v>
      </c>
      <c r="H1303" s="21">
        <f t="shared" si="20"/>
        <v>854272829.63999903</v>
      </c>
      <c r="J1303" s="10">
        <f>VLOOKUP(D1303,[1]Sheet1!$A$2:$R$4000,1,FALSE)</f>
        <v>33431</v>
      </c>
      <c r="K1303" s="10" t="str">
        <f>VLOOKUP(D1303,[1]Sheet1!$A$2:$R$4000,4,FALSE)</f>
        <v>Libramiento 0206-01-01-0010-8420</v>
      </c>
      <c r="L1303" s="49" t="str">
        <f>VLOOKUP(D1303,[1]Sheet1!$A$2:$S$4000,5,FALSE)</f>
        <v>PAGOS SERVICIOS TELEFONICOS DEL INABIE, CORRESP. AL MES DE FEBRERO 2018, CUENTAS NOS. 738317936, 750799081, 739058854, 740739840 Y 741218604. FACTS. NCF: 72812, 16220, 16221, 71841 Y 17165.</v>
      </c>
      <c r="M1303" s="53">
        <f>VLOOKUP(D1303,[1]Sheet1!$A$2:$S$4000,16,FALSE)</f>
        <v>54355.83</v>
      </c>
    </row>
    <row r="1304" spans="2:13" s="10" customFormat="1" ht="49.5" x14ac:dyDescent="0.2">
      <c r="B1304" s="31">
        <v>1289</v>
      </c>
      <c r="C1304" s="37">
        <v>43207</v>
      </c>
      <c r="D1304" s="44">
        <v>33431</v>
      </c>
      <c r="E1304" s="11" t="s">
        <v>13</v>
      </c>
      <c r="F1304" s="11">
        <v>0</v>
      </c>
      <c r="G1304" s="11">
        <v>1332358.8600000001</v>
      </c>
      <c r="H1304" s="21">
        <f t="shared" si="20"/>
        <v>852940470.77999902</v>
      </c>
      <c r="J1304" s="10">
        <f>VLOOKUP(D1304,[1]Sheet1!$A$2:$R$4000,1,FALSE)</f>
        <v>33431</v>
      </c>
      <c r="K1304" s="10" t="str">
        <f>VLOOKUP(D1304,[1]Sheet1!$A$2:$R$4000,4,FALSE)</f>
        <v>Libramiento 0206-01-01-0010-8420</v>
      </c>
      <c r="L1304" s="49" t="str">
        <f>VLOOKUP(D1304,[1]Sheet1!$A$2:$S$4000,5,FALSE)</f>
        <v>PAGOS SERVICIOS TELEFONICOS DEL INABIE, CORRESP. AL MES DE FEBRERO 2018, CUENTAS NOS. 738317936, 750799081, 739058854, 740739840 Y 741218604. FACTS. NCF: 72812, 16220, 16221, 71841 Y 17165.</v>
      </c>
      <c r="M1304" s="53">
        <f>VLOOKUP(D1304,[1]Sheet1!$A$2:$S$4000,16,FALSE)</f>
        <v>54355.83</v>
      </c>
    </row>
    <row r="1305" spans="2:13" s="10" customFormat="1" ht="33" x14ac:dyDescent="0.2">
      <c r="B1305" s="31">
        <v>1290</v>
      </c>
      <c r="C1305" s="37">
        <v>43207</v>
      </c>
      <c r="D1305" s="44">
        <v>33430</v>
      </c>
      <c r="E1305" s="11" t="s">
        <v>13</v>
      </c>
      <c r="F1305" s="11">
        <v>0</v>
      </c>
      <c r="G1305" s="11">
        <v>10890</v>
      </c>
      <c r="H1305" s="21">
        <f t="shared" si="20"/>
        <v>852929580.77999902</v>
      </c>
      <c r="J1305" s="10">
        <f>VLOOKUP(D1305,[1]Sheet1!$A$2:$R$4000,1,FALSE)</f>
        <v>33430</v>
      </c>
      <c r="K1305" s="10" t="str">
        <f>VLOOKUP(D1305,[1]Sheet1!$A$2:$R$4000,4,FALSE)</f>
        <v>Libramiento 0206-01-01-0010-8418</v>
      </c>
      <c r="L1305" s="49" t="str">
        <f>VLOOKUP(D1305,[1]Sheet1!$A$2:$S$4000,5,FALSE)</f>
        <v>PAGO POR SUM. DE ALIM. ESC. JEE. CORRESP. AL MES DE ENERO 2018, S/FACT. 02287. CARTA COMPROMISO 06319. OC 6331</v>
      </c>
      <c r="M1305" s="53">
        <f>VLOOKUP(D1305,[1]Sheet1!$A$2:$S$4000,16,FALSE)</f>
        <v>246114</v>
      </c>
    </row>
    <row r="1306" spans="2:13" s="10" customFormat="1" ht="33" x14ac:dyDescent="0.2">
      <c r="B1306" s="31">
        <v>1291</v>
      </c>
      <c r="C1306" s="37">
        <v>43207</v>
      </c>
      <c r="D1306" s="44">
        <v>33430</v>
      </c>
      <c r="E1306" s="11" t="s">
        <v>13</v>
      </c>
      <c r="F1306" s="11">
        <v>0</v>
      </c>
      <c r="G1306" s="11">
        <v>246114</v>
      </c>
      <c r="H1306" s="21">
        <f t="shared" si="20"/>
        <v>852683466.77999902</v>
      </c>
      <c r="J1306" s="10">
        <f>VLOOKUP(D1306,[1]Sheet1!$A$2:$R$4000,1,FALSE)</f>
        <v>33430</v>
      </c>
      <c r="K1306" s="10" t="str">
        <f>VLOOKUP(D1306,[1]Sheet1!$A$2:$R$4000,4,FALSE)</f>
        <v>Libramiento 0206-01-01-0010-8418</v>
      </c>
      <c r="L1306" s="49" t="str">
        <f>VLOOKUP(D1306,[1]Sheet1!$A$2:$S$4000,5,FALSE)</f>
        <v>PAGO POR SUM. DE ALIM. ESC. JEE. CORRESP. AL MES DE ENERO 2018, S/FACT. 02287. CARTA COMPROMISO 06319. OC 6331</v>
      </c>
      <c r="M1306" s="53">
        <f>VLOOKUP(D1306,[1]Sheet1!$A$2:$S$4000,16,FALSE)</f>
        <v>246114</v>
      </c>
    </row>
    <row r="1307" spans="2:13" s="10" customFormat="1" ht="49.5" x14ac:dyDescent="0.2">
      <c r="B1307" s="31">
        <v>1292</v>
      </c>
      <c r="C1307" s="37">
        <v>43207</v>
      </c>
      <c r="D1307" s="44">
        <v>33429</v>
      </c>
      <c r="E1307" s="11" t="s">
        <v>13</v>
      </c>
      <c r="F1307" s="11">
        <v>0</v>
      </c>
      <c r="G1307" s="11">
        <v>86664</v>
      </c>
      <c r="H1307" s="21">
        <f t="shared" si="20"/>
        <v>852596802.77999902</v>
      </c>
      <c r="J1307" s="10">
        <f>VLOOKUP(D1307,[1]Sheet1!$A$2:$R$4000,1,FALSE)</f>
        <v>33429</v>
      </c>
      <c r="K1307" s="10" t="str">
        <f>VLOOKUP(D1307,[1]Sheet1!$A$2:$R$4000,4,FALSE)</f>
        <v>Libramiento 0206-01-01-0010-8414</v>
      </c>
      <c r="L1307" s="49" t="str">
        <f>VLOOKUP(D1307,[1]Sheet1!$A$2:$S$4000,5,FALSE)</f>
        <v>PAGO A FAVOR DE BANCO AGRICOLA, CEDIDO POR TERESITA DEL CARMEN ORTEGA VERAS MEDIANTE ACTO NO.1569 D/F 03/10/17, POR SUM. DE ALIM. ESC. JEE. CORRESP. AL MES DE ENERO 2018, S/FACT. 75451. CARTAS COMPROMISO 02871, 02805, 02808 Y 02811. OC 6924.</v>
      </c>
      <c r="M1307" s="53">
        <f>VLOOKUP(D1307,[1]Sheet1!$A$2:$S$4000,16,FALSE)</f>
        <v>357960</v>
      </c>
    </row>
    <row r="1308" spans="2:13" s="10" customFormat="1" ht="49.5" x14ac:dyDescent="0.2">
      <c r="B1308" s="31">
        <v>1293</v>
      </c>
      <c r="C1308" s="37">
        <v>43207</v>
      </c>
      <c r="D1308" s="44">
        <v>33429</v>
      </c>
      <c r="E1308" s="11" t="s">
        <v>13</v>
      </c>
      <c r="F1308" s="11">
        <v>0</v>
      </c>
      <c r="G1308" s="11">
        <v>357960</v>
      </c>
      <c r="H1308" s="21">
        <f t="shared" si="20"/>
        <v>852238842.77999902</v>
      </c>
      <c r="J1308" s="10">
        <f>VLOOKUP(D1308,[1]Sheet1!$A$2:$R$4000,1,FALSE)</f>
        <v>33429</v>
      </c>
      <c r="K1308" s="10" t="str">
        <f>VLOOKUP(D1308,[1]Sheet1!$A$2:$R$4000,4,FALSE)</f>
        <v>Libramiento 0206-01-01-0010-8414</v>
      </c>
      <c r="L1308" s="49" t="str">
        <f>VLOOKUP(D1308,[1]Sheet1!$A$2:$S$4000,5,FALSE)</f>
        <v>PAGO A FAVOR DE BANCO AGRICOLA, CEDIDO POR TERESITA DEL CARMEN ORTEGA VERAS MEDIANTE ACTO NO.1569 D/F 03/10/17, POR SUM. DE ALIM. ESC. JEE. CORRESP. AL MES DE ENERO 2018, S/FACT. 75451. CARTAS COMPROMISO 02871, 02805, 02808 Y 02811. OC 6924.</v>
      </c>
      <c r="M1308" s="53">
        <f>VLOOKUP(D1308,[1]Sheet1!$A$2:$S$4000,16,FALSE)</f>
        <v>357960</v>
      </c>
    </row>
    <row r="1309" spans="2:13" s="10" customFormat="1" ht="49.5" x14ac:dyDescent="0.2">
      <c r="B1309" s="31">
        <v>1294</v>
      </c>
      <c r="C1309" s="37">
        <v>43207</v>
      </c>
      <c r="D1309" s="44">
        <v>33428</v>
      </c>
      <c r="E1309" s="11" t="s">
        <v>13</v>
      </c>
      <c r="F1309" s="11">
        <v>0</v>
      </c>
      <c r="G1309" s="11">
        <v>223339.2</v>
      </c>
      <c r="H1309" s="21">
        <f t="shared" si="20"/>
        <v>852015503.57999897</v>
      </c>
      <c r="J1309" s="10">
        <f>VLOOKUP(D1309,[1]Sheet1!$A$2:$R$4000,1,FALSE)</f>
        <v>33428</v>
      </c>
      <c r="K1309" s="10" t="str">
        <f>VLOOKUP(D1309,[1]Sheet1!$A$2:$R$4000,4,FALSE)</f>
        <v>Libramiento 0206-01-01-0010-8412</v>
      </c>
      <c r="L1309" s="49" t="str">
        <f>VLOOKUP(D1309,[1]Sheet1!$A$2:$S$4000,5,FALSE)</f>
        <v>PAGO A FAVOR DE BANCO AGRICOLA, CEDIDO POR DIVINA ESTHER ZORRILLA RAMIREZ MEDIANTE ACTO NO.711 D/F 19/09/17, POR SUM. DE ALIM. ESC. JEE. CORRESP. AL MES DE ENERO 2018, S/FACT. 00042. CARTAS COMPROMISO 01328, 01769 Y 01327. OC 6024.</v>
      </c>
      <c r="M1309" s="53">
        <f>VLOOKUP(D1309,[1]Sheet1!$A$2:$S$4000,16,FALSE)</f>
        <v>922488</v>
      </c>
    </row>
    <row r="1310" spans="2:13" s="10" customFormat="1" ht="49.5" x14ac:dyDescent="0.2">
      <c r="B1310" s="31">
        <v>1295</v>
      </c>
      <c r="C1310" s="37">
        <v>43207</v>
      </c>
      <c r="D1310" s="44">
        <v>33428</v>
      </c>
      <c r="E1310" s="11" t="s">
        <v>13</v>
      </c>
      <c r="F1310" s="11">
        <v>0</v>
      </c>
      <c r="G1310" s="11">
        <v>922488</v>
      </c>
      <c r="H1310" s="21">
        <f t="shared" si="20"/>
        <v>851093015.57999897</v>
      </c>
      <c r="J1310" s="10">
        <f>VLOOKUP(D1310,[1]Sheet1!$A$2:$R$4000,1,FALSE)</f>
        <v>33428</v>
      </c>
      <c r="K1310" s="10" t="str">
        <f>VLOOKUP(D1310,[1]Sheet1!$A$2:$R$4000,4,FALSE)</f>
        <v>Libramiento 0206-01-01-0010-8412</v>
      </c>
      <c r="L1310" s="49" t="str">
        <f>VLOOKUP(D1310,[1]Sheet1!$A$2:$S$4000,5,FALSE)</f>
        <v>PAGO A FAVOR DE BANCO AGRICOLA, CEDIDO POR DIVINA ESTHER ZORRILLA RAMIREZ MEDIANTE ACTO NO.711 D/F 19/09/17, POR SUM. DE ALIM. ESC. JEE. CORRESP. AL MES DE ENERO 2018, S/FACT. 00042. CARTAS COMPROMISO 01328, 01769 Y 01327. OC 6024.</v>
      </c>
      <c r="M1310" s="53">
        <f>VLOOKUP(D1310,[1]Sheet1!$A$2:$S$4000,16,FALSE)</f>
        <v>922488</v>
      </c>
    </row>
    <row r="1311" spans="2:13" s="10" customFormat="1" ht="49.5" x14ac:dyDescent="0.2">
      <c r="B1311" s="31">
        <v>1296</v>
      </c>
      <c r="C1311" s="37">
        <v>43207</v>
      </c>
      <c r="D1311" s="44">
        <v>33427</v>
      </c>
      <c r="E1311" s="11" t="s">
        <v>13</v>
      </c>
      <c r="F1311" s="11">
        <v>0</v>
      </c>
      <c r="G1311" s="11">
        <v>139692.79999999999</v>
      </c>
      <c r="H1311" s="21">
        <f t="shared" si="20"/>
        <v>850953322.77999902</v>
      </c>
      <c r="J1311" s="10">
        <f>VLOOKUP(D1311,[1]Sheet1!$A$2:$R$4000,1,FALSE)</f>
        <v>33427</v>
      </c>
      <c r="K1311" s="10" t="str">
        <f>VLOOKUP(D1311,[1]Sheet1!$A$2:$R$4000,4,FALSE)</f>
        <v>Libramiento 0206-01-01-0010-8407</v>
      </c>
      <c r="L1311" s="49" t="str">
        <f>VLOOKUP(D1311,[1]Sheet1!$A$2:$S$4000,5,FALSE)</f>
        <v>PAGO A FAVOR DEL BANCO AGRICOLA, CEDIDO POR FAUSTO FRANCISCO FELIZ FELIZ, MEDIANTE ACTO 707, D/F. 08/11/2017, POR SUM. ALIM. ESC. JEE. CORRESP. A ENERO/2018, SEGUN FACT. 02036 CARTAS COMPROMISO 10465, 14388, OC. 6261</v>
      </c>
      <c r="M1311" s="53">
        <f>VLOOKUP(D1311,[1]Sheet1!$A$2:$S$4000,16,FALSE)</f>
        <v>576992</v>
      </c>
    </row>
    <row r="1312" spans="2:13" s="10" customFormat="1" ht="49.5" x14ac:dyDescent="0.2">
      <c r="B1312" s="31">
        <v>1297</v>
      </c>
      <c r="C1312" s="37">
        <v>43207</v>
      </c>
      <c r="D1312" s="44">
        <v>33427</v>
      </c>
      <c r="E1312" s="11" t="s">
        <v>13</v>
      </c>
      <c r="F1312" s="11">
        <v>0</v>
      </c>
      <c r="G1312" s="11">
        <v>576992</v>
      </c>
      <c r="H1312" s="21">
        <f t="shared" si="20"/>
        <v>850376330.77999902</v>
      </c>
      <c r="J1312" s="10">
        <f>VLOOKUP(D1312,[1]Sheet1!$A$2:$R$4000,1,FALSE)</f>
        <v>33427</v>
      </c>
      <c r="K1312" s="10" t="str">
        <f>VLOOKUP(D1312,[1]Sheet1!$A$2:$R$4000,4,FALSE)</f>
        <v>Libramiento 0206-01-01-0010-8407</v>
      </c>
      <c r="L1312" s="49" t="str">
        <f>VLOOKUP(D1312,[1]Sheet1!$A$2:$S$4000,5,FALSE)</f>
        <v>PAGO A FAVOR DEL BANCO AGRICOLA, CEDIDO POR FAUSTO FRANCISCO FELIZ FELIZ, MEDIANTE ACTO 707, D/F. 08/11/2017, POR SUM. ALIM. ESC. JEE. CORRESP. A ENERO/2018, SEGUN FACT. 02036 CARTAS COMPROMISO 10465, 14388, OC. 6261</v>
      </c>
      <c r="M1312" s="53">
        <f>VLOOKUP(D1312,[1]Sheet1!$A$2:$S$4000,16,FALSE)</f>
        <v>576992</v>
      </c>
    </row>
    <row r="1313" spans="2:13" s="10" customFormat="1" ht="49.5" x14ac:dyDescent="0.2">
      <c r="B1313" s="31">
        <v>1298</v>
      </c>
      <c r="C1313" s="37">
        <v>43207</v>
      </c>
      <c r="D1313" s="44">
        <v>33426</v>
      </c>
      <c r="E1313" s="11" t="s">
        <v>13</v>
      </c>
      <c r="F1313" s="11">
        <v>0</v>
      </c>
      <c r="G1313" s="11">
        <v>173926</v>
      </c>
      <c r="H1313" s="21">
        <f t="shared" si="20"/>
        <v>850202404.77999902</v>
      </c>
      <c r="J1313" s="10">
        <f>VLOOKUP(D1313,[1]Sheet1!$A$2:$R$4000,1,FALSE)</f>
        <v>33426</v>
      </c>
      <c r="K1313" s="10" t="str">
        <f>VLOOKUP(D1313,[1]Sheet1!$A$2:$R$4000,4,FALSE)</f>
        <v>Libramiento 0206-01-01-0010-8405</v>
      </c>
      <c r="L1313" s="49" t="str">
        <f>VLOOKUP(D1313,[1]Sheet1!$A$2:$S$4000,5,FALSE)</f>
        <v>PAGO A FAVOR DEL BANCO AGRICOLA, CEDIDO POR JOSEFA ANTONIA REINOSO ABREU, ACTO 884, D/F. 18/10/2017, POR SUM. ALIM. ESC. JEE. CORRESP. A ENERO/2018, S/. NCF: 67868, CARTAS COMPROMISO 01870, 01867, 01840, 01560, 01468, 01456, OC. 5828 Y 6816.</v>
      </c>
      <c r="M1313" s="53">
        <f>VLOOKUP(D1313,[1]Sheet1!$A$2:$S$4000,16,FALSE)</f>
        <v>136116</v>
      </c>
    </row>
    <row r="1314" spans="2:13" s="10" customFormat="1" ht="49.5" x14ac:dyDescent="0.2">
      <c r="B1314" s="31">
        <v>1299</v>
      </c>
      <c r="C1314" s="37">
        <v>43207</v>
      </c>
      <c r="D1314" s="44">
        <v>33426</v>
      </c>
      <c r="E1314" s="11" t="s">
        <v>13</v>
      </c>
      <c r="F1314" s="11">
        <v>0</v>
      </c>
      <c r="G1314" s="11">
        <v>718390</v>
      </c>
      <c r="H1314" s="21">
        <f t="shared" si="20"/>
        <v>849484014.77999902</v>
      </c>
      <c r="J1314" s="10">
        <f>VLOOKUP(D1314,[1]Sheet1!$A$2:$R$4000,1,FALSE)</f>
        <v>33426</v>
      </c>
      <c r="K1314" s="10" t="str">
        <f>VLOOKUP(D1314,[1]Sheet1!$A$2:$R$4000,4,FALSE)</f>
        <v>Libramiento 0206-01-01-0010-8405</v>
      </c>
      <c r="L1314" s="49" t="str">
        <f>VLOOKUP(D1314,[1]Sheet1!$A$2:$S$4000,5,FALSE)</f>
        <v>PAGO A FAVOR DEL BANCO AGRICOLA, CEDIDO POR JOSEFA ANTONIA REINOSO ABREU, ACTO 884, D/F. 18/10/2017, POR SUM. ALIM. ESC. JEE. CORRESP. A ENERO/2018, S/. NCF: 67868, CARTAS COMPROMISO 01870, 01867, 01840, 01560, 01468, 01456, OC. 5828 Y 6816.</v>
      </c>
      <c r="M1314" s="53">
        <f>VLOOKUP(D1314,[1]Sheet1!$A$2:$S$4000,16,FALSE)</f>
        <v>136116</v>
      </c>
    </row>
    <row r="1315" spans="2:13" s="10" customFormat="1" ht="49.5" x14ac:dyDescent="0.2">
      <c r="B1315" s="31">
        <v>1300</v>
      </c>
      <c r="C1315" s="37">
        <v>43207</v>
      </c>
      <c r="D1315" s="44">
        <v>33425</v>
      </c>
      <c r="E1315" s="11" t="s">
        <v>13</v>
      </c>
      <c r="F1315" s="11">
        <v>0</v>
      </c>
      <c r="G1315" s="11">
        <v>112608</v>
      </c>
      <c r="H1315" s="21">
        <f t="shared" si="20"/>
        <v>849371406.77999902</v>
      </c>
      <c r="J1315" s="10">
        <f>VLOOKUP(D1315,[1]Sheet1!$A$2:$R$4000,1,FALSE)</f>
        <v>33425</v>
      </c>
      <c r="K1315" s="10" t="str">
        <f>VLOOKUP(D1315,[1]Sheet1!$A$2:$R$4000,4,FALSE)</f>
        <v>Libramiento 0206-01-01-0010-8400</v>
      </c>
      <c r="L1315" s="49" t="str">
        <f>VLOOKUP(D1315,[1]Sheet1!$A$2:$S$4000,5,FALSE)</f>
        <v>PAGO A FAVOR DE BANCO AGRICOLA, CEDIDO REDYS DE LA ROSA TAPIA, MEDIANTE ACTO No.893 D/F 19/10/2017, POR SUM. ALIM. ESC.JEE. CORRESP. AL MES DE ENERO 2018, SEGUN FACT. NCF.: 00517, CARTAS COMPROMISO NO. 01158, 06713, Y 14205, OC 5604.</v>
      </c>
      <c r="M1315" s="53">
        <f>VLOOKUP(D1315,[1]Sheet1!$A$2:$S$4000,16,FALSE)</f>
        <v>465120</v>
      </c>
    </row>
    <row r="1316" spans="2:13" s="10" customFormat="1" ht="49.5" x14ac:dyDescent="0.2">
      <c r="B1316" s="31">
        <v>1301</v>
      </c>
      <c r="C1316" s="37">
        <v>43207</v>
      </c>
      <c r="D1316" s="44">
        <v>33425</v>
      </c>
      <c r="E1316" s="11" t="s">
        <v>13</v>
      </c>
      <c r="F1316" s="11">
        <v>0</v>
      </c>
      <c r="G1316" s="11">
        <v>465120</v>
      </c>
      <c r="H1316" s="21">
        <f t="shared" si="20"/>
        <v>848906286.77999902</v>
      </c>
      <c r="J1316" s="10">
        <f>VLOOKUP(D1316,[1]Sheet1!$A$2:$R$4000,1,FALSE)</f>
        <v>33425</v>
      </c>
      <c r="K1316" s="10" t="str">
        <f>VLOOKUP(D1316,[1]Sheet1!$A$2:$R$4000,4,FALSE)</f>
        <v>Libramiento 0206-01-01-0010-8400</v>
      </c>
      <c r="L1316" s="49" t="str">
        <f>VLOOKUP(D1316,[1]Sheet1!$A$2:$S$4000,5,FALSE)</f>
        <v>PAGO A FAVOR DE BANCO AGRICOLA, CEDIDO REDYS DE LA ROSA TAPIA, MEDIANTE ACTO No.893 D/F 19/10/2017, POR SUM. ALIM. ESC.JEE. CORRESP. AL MES DE ENERO 2018, SEGUN FACT. NCF.: 00517, CARTAS COMPROMISO NO. 01158, 06713, Y 14205, OC 5604.</v>
      </c>
      <c r="M1316" s="53">
        <f>VLOOKUP(D1316,[1]Sheet1!$A$2:$S$4000,16,FALSE)</f>
        <v>465120</v>
      </c>
    </row>
    <row r="1317" spans="2:13" s="10" customFormat="1" ht="33" x14ac:dyDescent="0.2">
      <c r="B1317" s="31">
        <v>1302</v>
      </c>
      <c r="C1317" s="37">
        <v>43207</v>
      </c>
      <c r="D1317" s="44">
        <v>33424</v>
      </c>
      <c r="E1317" s="11" t="s">
        <v>13</v>
      </c>
      <c r="F1317" s="11">
        <v>0</v>
      </c>
      <c r="G1317" s="11">
        <v>60112</v>
      </c>
      <c r="H1317" s="21">
        <f t="shared" si="20"/>
        <v>848846174.77999902</v>
      </c>
      <c r="J1317" s="10">
        <f>VLOOKUP(D1317,[1]Sheet1!$A$2:$R$4000,1,FALSE)</f>
        <v>33424</v>
      </c>
      <c r="K1317" s="10" t="str">
        <f>VLOOKUP(D1317,[1]Sheet1!$A$2:$R$4000,4,FALSE)</f>
        <v>Libramiento 0206-01-01-0010-8397</v>
      </c>
      <c r="L1317" s="49" t="str">
        <f>VLOOKUP(D1317,[1]Sheet1!$A$2:$S$4000,5,FALSE)</f>
        <v>PAGO A FAVOR AGRICOLA S/ACTO 1400 D/F 14/09/2017 CEDIDO POR PJT GOURMET SRL SUM. ALIM. ESC. JEE MES ENERO 2018 S/FT NCF: 00133 CARTAS COMP. NOS.00264 Y 05810, OC.5925.</v>
      </c>
      <c r="M1317" s="53">
        <f>VLOOKUP(D1317,[1]Sheet1!$A$2:$S$4000,16,FALSE)</f>
        <v>1358531.2</v>
      </c>
    </row>
    <row r="1318" spans="2:13" s="10" customFormat="1" ht="33" x14ac:dyDescent="0.2">
      <c r="B1318" s="31">
        <v>1303</v>
      </c>
      <c r="C1318" s="37">
        <v>43207</v>
      </c>
      <c r="D1318" s="44">
        <v>33424</v>
      </c>
      <c r="E1318" s="11" t="s">
        <v>13</v>
      </c>
      <c r="F1318" s="11">
        <v>0</v>
      </c>
      <c r="G1318" s="11">
        <v>1358531.2</v>
      </c>
      <c r="H1318" s="21">
        <f t="shared" si="20"/>
        <v>847487643.57999897</v>
      </c>
      <c r="J1318" s="10">
        <f>VLOOKUP(D1318,[1]Sheet1!$A$2:$R$4000,1,FALSE)</f>
        <v>33424</v>
      </c>
      <c r="K1318" s="10" t="str">
        <f>VLOOKUP(D1318,[1]Sheet1!$A$2:$R$4000,4,FALSE)</f>
        <v>Libramiento 0206-01-01-0010-8397</v>
      </c>
      <c r="L1318" s="49" t="str">
        <f>VLOOKUP(D1318,[1]Sheet1!$A$2:$S$4000,5,FALSE)</f>
        <v>PAGO A FAVOR AGRICOLA S/ACTO 1400 D/F 14/09/2017 CEDIDO POR PJT GOURMET SRL SUM. ALIM. ESC. JEE MES ENERO 2018 S/FT NCF: 00133 CARTAS COMP. NOS.00264 Y 05810, OC.5925.</v>
      </c>
      <c r="M1318" s="53">
        <f>VLOOKUP(D1318,[1]Sheet1!$A$2:$S$4000,16,FALSE)</f>
        <v>1358531.2</v>
      </c>
    </row>
    <row r="1319" spans="2:13" s="10" customFormat="1" ht="49.5" x14ac:dyDescent="0.2">
      <c r="B1319" s="31">
        <v>1304</v>
      </c>
      <c r="C1319" s="37">
        <v>43207</v>
      </c>
      <c r="D1319" s="44">
        <v>33316</v>
      </c>
      <c r="E1319" s="11" t="s">
        <v>13</v>
      </c>
      <c r="F1319" s="11">
        <v>0</v>
      </c>
      <c r="G1319" s="11">
        <v>967911.01</v>
      </c>
      <c r="H1319" s="21">
        <f t="shared" si="20"/>
        <v>846519732.56999898</v>
      </c>
      <c r="J1319" s="10">
        <f>VLOOKUP(D1319,[1]Sheet1!$A$2:$R$4000,1,FALSE)</f>
        <v>33316</v>
      </c>
      <c r="K1319" s="10" t="str">
        <f>VLOOKUP(D1319,[1]Sheet1!$A$2:$R$4000,4,FALSE)</f>
        <v>Libramiento 0206-01-01-0010-7500</v>
      </c>
      <c r="L1319" s="49" t="str">
        <f>VLOOKUP(D1319,[1]Sheet1!$A$2:$S$4000,5,FALSE)</f>
        <v>PAGO A BANCO AGRICOLA, CEDIDO POR ASOCIACION DE GANADEROS DE MONTE PLATA, ACTO DE ALGUACIL No. 1053 D/F 29/11/2017, POR SUM. DE ALIM. ESC. UM Y JEE, ( PRODUCTOS UHT) CORRESP. A LA 1RA. QUINC. DE MARZO 2018,S/FACT. NCF: 00301, CONT. NO.230/2017 OC 5571</v>
      </c>
      <c r="M1319" s="53">
        <f>VLOOKUP(D1319,[1]Sheet1!$A$2:$S$4000,16,FALSE)</f>
        <v>967911.01</v>
      </c>
    </row>
    <row r="1320" spans="2:13" s="10" customFormat="1" ht="49.5" x14ac:dyDescent="0.2">
      <c r="B1320" s="31">
        <v>1305</v>
      </c>
      <c r="C1320" s="37">
        <v>43207</v>
      </c>
      <c r="D1320" s="44">
        <v>33316</v>
      </c>
      <c r="E1320" s="11" t="s">
        <v>13</v>
      </c>
      <c r="F1320" s="11">
        <v>0</v>
      </c>
      <c r="G1320" s="11">
        <v>21874788.710000001</v>
      </c>
      <c r="H1320" s="21">
        <f t="shared" si="20"/>
        <v>824644943.85999894</v>
      </c>
      <c r="J1320" s="10">
        <f>VLOOKUP(D1320,[1]Sheet1!$A$2:$R$4000,1,FALSE)</f>
        <v>33316</v>
      </c>
      <c r="K1320" s="10" t="str">
        <f>VLOOKUP(D1320,[1]Sheet1!$A$2:$R$4000,4,FALSE)</f>
        <v>Libramiento 0206-01-01-0010-7500</v>
      </c>
      <c r="L1320" s="49" t="str">
        <f>VLOOKUP(D1320,[1]Sheet1!$A$2:$S$4000,5,FALSE)</f>
        <v>PAGO A BANCO AGRICOLA, CEDIDO POR ASOCIACION DE GANADEROS DE MONTE PLATA, ACTO DE ALGUACIL No. 1053 D/F 29/11/2017, POR SUM. DE ALIM. ESC. UM Y JEE, ( PRODUCTOS UHT) CORRESP. A LA 1RA. QUINC. DE MARZO 2018,S/FACT. NCF: 00301, CONT. NO.230/2017 OC 5571</v>
      </c>
      <c r="M1320" s="53">
        <f>VLOOKUP(D1320,[1]Sheet1!$A$2:$S$4000,16,FALSE)</f>
        <v>967911.01</v>
      </c>
    </row>
    <row r="1321" spans="2:13" s="10" customFormat="1" ht="49.5" x14ac:dyDescent="0.2">
      <c r="B1321" s="31">
        <v>1306</v>
      </c>
      <c r="C1321" s="37">
        <v>43207</v>
      </c>
      <c r="D1321" s="44">
        <v>33364</v>
      </c>
      <c r="E1321" s="11" t="s">
        <v>13</v>
      </c>
      <c r="F1321" s="11">
        <v>0</v>
      </c>
      <c r="G1321" s="11">
        <v>66930</v>
      </c>
      <c r="H1321" s="21">
        <f t="shared" si="20"/>
        <v>824578013.85999894</v>
      </c>
      <c r="J1321" s="10">
        <f>VLOOKUP(D1321,[1]Sheet1!$A$2:$R$4000,1,FALSE)</f>
        <v>33364</v>
      </c>
      <c r="K1321" s="10" t="str">
        <f>VLOOKUP(D1321,[1]Sheet1!$A$2:$R$4000,4,FALSE)</f>
        <v>Libramiento 0206-01-01-0010-7968</v>
      </c>
      <c r="L1321" s="49" t="str">
        <f>VLOOKUP(D1321,[1]Sheet1!$A$2:$S$4000,5,FALSE)</f>
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</c>
      <c r="M1321" s="53">
        <f>VLOOKUP(D1321,[1]Sheet1!$A$2:$S$4000,16,FALSE)</f>
        <v>1512618</v>
      </c>
    </row>
    <row r="1322" spans="2:13" s="10" customFormat="1" ht="49.5" x14ac:dyDescent="0.2">
      <c r="B1322" s="31">
        <v>1307</v>
      </c>
      <c r="C1322" s="37">
        <v>43207</v>
      </c>
      <c r="D1322" s="44">
        <v>33364</v>
      </c>
      <c r="E1322" s="11" t="s">
        <v>13</v>
      </c>
      <c r="F1322" s="11">
        <v>0</v>
      </c>
      <c r="G1322" s="11">
        <v>1512618</v>
      </c>
      <c r="H1322" s="21">
        <f t="shared" si="20"/>
        <v>823065395.85999894</v>
      </c>
      <c r="J1322" s="10">
        <f>VLOOKUP(D1322,[1]Sheet1!$A$2:$R$4000,1,FALSE)</f>
        <v>33364</v>
      </c>
      <c r="K1322" s="10" t="str">
        <f>VLOOKUP(D1322,[1]Sheet1!$A$2:$R$4000,4,FALSE)</f>
        <v>Libramiento 0206-01-01-0010-7968</v>
      </c>
      <c r="L1322" s="49" t="str">
        <f>VLOOKUP(D1322,[1]Sheet1!$A$2:$S$4000,5,FALSE)</f>
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</c>
      <c r="M1322" s="53">
        <f>VLOOKUP(D1322,[1]Sheet1!$A$2:$S$4000,16,FALSE)</f>
        <v>1512618</v>
      </c>
    </row>
    <row r="1323" spans="2:13" s="10" customFormat="1" ht="33" x14ac:dyDescent="0.2">
      <c r="B1323" s="31">
        <v>1308</v>
      </c>
      <c r="C1323" s="37">
        <v>43207</v>
      </c>
      <c r="D1323" s="44">
        <v>33372</v>
      </c>
      <c r="E1323" s="11" t="s">
        <v>13</v>
      </c>
      <c r="F1323" s="11">
        <v>0</v>
      </c>
      <c r="G1323" s="11">
        <v>387596</v>
      </c>
      <c r="H1323" s="21">
        <f t="shared" si="20"/>
        <v>822677799.85999894</v>
      </c>
      <c r="J1323" s="10">
        <f>VLOOKUP(D1323,[1]Sheet1!$A$2:$R$4000,1,FALSE)</f>
        <v>33372</v>
      </c>
      <c r="K1323" s="10" t="str">
        <f>VLOOKUP(D1323,[1]Sheet1!$A$2:$R$4000,4,FALSE)</f>
        <v>Libramiento 0206-01-01-0010-8019</v>
      </c>
      <c r="L1323" s="49" t="str">
        <f>VLOOKUP(D1323,[1]Sheet1!$A$2:$S$4000,5,FALSE)</f>
        <v>PAGO POR SUM. ALIM. ESC. JEE. CORRESP. A OCTUBRE, NOVIEMBRE Y DICIEMBRE/2017, SEGUN FACTS. NCF: 00720, 00721 Y 00732, CARTAS COMPROMISO 03024, 03025, OC. 5687</v>
      </c>
      <c r="M1323" s="53">
        <f>VLOOKUP(D1323,[1]Sheet1!$A$2:$S$4000,16,FALSE)</f>
        <v>84260</v>
      </c>
    </row>
    <row r="1324" spans="2:13" s="10" customFormat="1" ht="33" x14ac:dyDescent="0.2">
      <c r="B1324" s="31">
        <v>1309</v>
      </c>
      <c r="C1324" s="37">
        <v>43207</v>
      </c>
      <c r="D1324" s="44">
        <v>33372</v>
      </c>
      <c r="E1324" s="11" t="s">
        <v>13</v>
      </c>
      <c r="F1324" s="11">
        <v>0</v>
      </c>
      <c r="G1324" s="11">
        <v>1600940</v>
      </c>
      <c r="H1324" s="21">
        <f t="shared" si="20"/>
        <v>821076859.85999894</v>
      </c>
      <c r="J1324" s="10">
        <f>VLOOKUP(D1324,[1]Sheet1!$A$2:$R$4000,1,FALSE)</f>
        <v>33372</v>
      </c>
      <c r="K1324" s="10" t="str">
        <f>VLOOKUP(D1324,[1]Sheet1!$A$2:$R$4000,4,FALSE)</f>
        <v>Libramiento 0206-01-01-0010-8019</v>
      </c>
      <c r="L1324" s="49" t="str">
        <f>VLOOKUP(D1324,[1]Sheet1!$A$2:$S$4000,5,FALSE)</f>
        <v>PAGO POR SUM. ALIM. ESC. JEE. CORRESP. A OCTUBRE, NOVIEMBRE Y DICIEMBRE/2017, SEGUN FACTS. NCF: 00720, 00721 Y 00732, CARTAS COMPROMISO 03024, 03025, OC. 5687</v>
      </c>
      <c r="M1324" s="53">
        <f>VLOOKUP(D1324,[1]Sheet1!$A$2:$S$4000,16,FALSE)</f>
        <v>84260</v>
      </c>
    </row>
    <row r="1325" spans="2:13" s="10" customFormat="1" ht="49.5" x14ac:dyDescent="0.2">
      <c r="B1325" s="31">
        <v>1310</v>
      </c>
      <c r="C1325" s="37">
        <v>43207</v>
      </c>
      <c r="D1325" s="44">
        <v>33373</v>
      </c>
      <c r="E1325" s="11" t="s">
        <v>13</v>
      </c>
      <c r="F1325" s="11">
        <v>0</v>
      </c>
      <c r="G1325" s="11">
        <v>39848</v>
      </c>
      <c r="H1325" s="21">
        <f t="shared" si="20"/>
        <v>821037011.85999894</v>
      </c>
      <c r="J1325" s="10">
        <f>VLOOKUP(D1325,[1]Sheet1!$A$2:$R$4000,1,FALSE)</f>
        <v>33373</v>
      </c>
      <c r="K1325" s="10" t="str">
        <f>VLOOKUP(D1325,[1]Sheet1!$A$2:$R$4000,4,FALSE)</f>
        <v>Libramiento 0206-01-01-0010-8032</v>
      </c>
      <c r="L1325" s="49" t="str">
        <f>VLOOKUP(D1325,[1]Sheet1!$A$2:$S$4000,5,FALSE)</f>
        <v>PAGO A FAVOR DEL BANCO AGRICOLA, CEDIDO POR EL PARRILLON DE CARMEN ROSA SRL, MEDIANTE ACTO 1381, D/F. 12/09/2017, POR SUM. ALIM. ESC. JEE. CORRESP. A ENERO/2018, SEGUN FACT. NCF: 01777, CARTAS COMPROMISO 13505, 03850, OC. 6925.</v>
      </c>
      <c r="M1325" s="53">
        <f>VLOOKUP(D1325,[1]Sheet1!$A$2:$S$4000,16,FALSE)</f>
        <v>39848</v>
      </c>
    </row>
    <row r="1326" spans="2:13" s="10" customFormat="1" ht="49.5" x14ac:dyDescent="0.2">
      <c r="B1326" s="31">
        <v>1311</v>
      </c>
      <c r="C1326" s="37">
        <v>43207</v>
      </c>
      <c r="D1326" s="44">
        <v>33373</v>
      </c>
      <c r="E1326" s="11" t="s">
        <v>13</v>
      </c>
      <c r="F1326" s="11">
        <v>0</v>
      </c>
      <c r="G1326" s="11">
        <v>900564.8</v>
      </c>
      <c r="H1326" s="21">
        <f t="shared" si="20"/>
        <v>820136447.05999899</v>
      </c>
      <c r="J1326" s="10">
        <f>VLOOKUP(D1326,[1]Sheet1!$A$2:$R$4000,1,FALSE)</f>
        <v>33373</v>
      </c>
      <c r="K1326" s="10" t="str">
        <f>VLOOKUP(D1326,[1]Sheet1!$A$2:$R$4000,4,FALSE)</f>
        <v>Libramiento 0206-01-01-0010-8032</v>
      </c>
      <c r="L1326" s="49" t="str">
        <f>VLOOKUP(D1326,[1]Sheet1!$A$2:$S$4000,5,FALSE)</f>
        <v>PAGO A FAVOR DEL BANCO AGRICOLA, CEDIDO POR EL PARRILLON DE CARMEN ROSA SRL, MEDIANTE ACTO 1381, D/F. 12/09/2017, POR SUM. ALIM. ESC. JEE. CORRESP. A ENERO/2018, SEGUN FACT. NCF: 01777, CARTAS COMPROMISO 13505, 03850, OC. 6925.</v>
      </c>
      <c r="M1326" s="53">
        <f>VLOOKUP(D1326,[1]Sheet1!$A$2:$S$4000,16,FALSE)</f>
        <v>39848</v>
      </c>
    </row>
    <row r="1327" spans="2:13" s="10" customFormat="1" ht="33" x14ac:dyDescent="0.2">
      <c r="B1327" s="31">
        <v>1312</v>
      </c>
      <c r="C1327" s="37">
        <v>43207</v>
      </c>
      <c r="D1327" s="44">
        <v>33375</v>
      </c>
      <c r="E1327" s="11" t="s">
        <v>13</v>
      </c>
      <c r="F1327" s="11">
        <v>0</v>
      </c>
      <c r="G1327" s="11">
        <v>153023.6</v>
      </c>
      <c r="H1327" s="21">
        <f t="shared" si="20"/>
        <v>819983423.45999897</v>
      </c>
      <c r="J1327" s="10">
        <f>VLOOKUP(D1327,[1]Sheet1!$A$2:$R$4000,1,FALSE)</f>
        <v>33375</v>
      </c>
      <c r="K1327" s="10" t="str">
        <f>VLOOKUP(D1327,[1]Sheet1!$A$2:$R$4000,4,FALSE)</f>
        <v>Libramiento 0206-01-01-0010-8034</v>
      </c>
      <c r="L1327" s="49" t="str">
        <f>VLOOKUP(D1327,[1]Sheet1!$A$2:$S$4000,5,FALSE)</f>
        <v>PAGO SUM. ALIM. ESC. JEE. CORRESP. AL MES DE ENERO 2018, SEGUN FACT. NCF.: 00753, CARTA COMPROMISO No. 04297, 09003, 04364, 04376, OC 5901</v>
      </c>
      <c r="M1327" s="53">
        <f>VLOOKUP(D1327,[1]Sheet1!$A$2:$S$4000,16,FALSE)</f>
        <v>33266</v>
      </c>
    </row>
    <row r="1328" spans="2:13" s="10" customFormat="1" ht="33" x14ac:dyDescent="0.2">
      <c r="B1328" s="31">
        <v>1313</v>
      </c>
      <c r="C1328" s="37">
        <v>43207</v>
      </c>
      <c r="D1328" s="44">
        <v>33375</v>
      </c>
      <c r="E1328" s="11" t="s">
        <v>13</v>
      </c>
      <c r="F1328" s="11">
        <v>0</v>
      </c>
      <c r="G1328" s="11">
        <v>632054</v>
      </c>
      <c r="H1328" s="21">
        <f t="shared" si="20"/>
        <v>819351369.45999897</v>
      </c>
      <c r="J1328" s="10">
        <f>VLOOKUP(D1328,[1]Sheet1!$A$2:$R$4000,1,FALSE)</f>
        <v>33375</v>
      </c>
      <c r="K1328" s="10" t="str">
        <f>VLOOKUP(D1328,[1]Sheet1!$A$2:$R$4000,4,FALSE)</f>
        <v>Libramiento 0206-01-01-0010-8034</v>
      </c>
      <c r="L1328" s="49" t="str">
        <f>VLOOKUP(D1328,[1]Sheet1!$A$2:$S$4000,5,FALSE)</f>
        <v>PAGO SUM. ALIM. ESC. JEE. CORRESP. AL MES DE ENERO 2018, SEGUN FACT. NCF.: 00753, CARTA COMPROMISO No. 04297, 09003, 04364, 04376, OC 5901</v>
      </c>
      <c r="M1328" s="53">
        <f>VLOOKUP(D1328,[1]Sheet1!$A$2:$S$4000,16,FALSE)</f>
        <v>33266</v>
      </c>
    </row>
    <row r="1329" spans="2:13" s="10" customFormat="1" ht="33" x14ac:dyDescent="0.2">
      <c r="B1329" s="31">
        <v>1314</v>
      </c>
      <c r="C1329" s="37">
        <v>43207</v>
      </c>
      <c r="D1329" s="44">
        <v>33377</v>
      </c>
      <c r="E1329" s="11" t="s">
        <v>13</v>
      </c>
      <c r="F1329" s="11">
        <v>0</v>
      </c>
      <c r="G1329" s="11">
        <v>60582</v>
      </c>
      <c r="H1329" s="21">
        <f t="shared" si="20"/>
        <v>819290787.45999897</v>
      </c>
      <c r="J1329" s="10">
        <f>VLOOKUP(D1329,[1]Sheet1!$A$2:$R$4000,1,FALSE)</f>
        <v>33377</v>
      </c>
      <c r="K1329" s="10" t="str">
        <f>VLOOKUP(D1329,[1]Sheet1!$A$2:$R$4000,4,FALSE)</f>
        <v>Libramiento 0206-01-01-0010-8044</v>
      </c>
      <c r="L1329" s="49" t="str">
        <f>VLOOKUP(D1329,[1]Sheet1!$A$2:$S$4000,5,FALSE)</f>
        <v>PAGO POR SUM. ALIM. ESC. JEE. CORRESP. A ENERO/2018, SEGUN FACT. NCF: 00076, CARTAS COMPROMISO 08661, 03991, 03922, 04033, 04039, 04054, 04056, 04038, 04048, 04055, 08713, OC. 6646.</v>
      </c>
      <c r="M1329" s="53">
        <f>VLOOKUP(D1329,[1]Sheet1!$A$2:$S$4000,16,FALSE)</f>
        <v>1369153.2</v>
      </c>
    </row>
    <row r="1330" spans="2:13" s="10" customFormat="1" ht="33" x14ac:dyDescent="0.2">
      <c r="B1330" s="31">
        <v>1315</v>
      </c>
      <c r="C1330" s="37">
        <v>43207</v>
      </c>
      <c r="D1330" s="44">
        <v>33377</v>
      </c>
      <c r="E1330" s="11" t="s">
        <v>13</v>
      </c>
      <c r="F1330" s="11">
        <v>0</v>
      </c>
      <c r="G1330" s="11">
        <v>1369153.2</v>
      </c>
      <c r="H1330" s="21">
        <f t="shared" si="20"/>
        <v>817921634.25999892</v>
      </c>
      <c r="J1330" s="10">
        <f>VLOOKUP(D1330,[1]Sheet1!$A$2:$R$4000,1,FALSE)</f>
        <v>33377</v>
      </c>
      <c r="K1330" s="10" t="str">
        <f>VLOOKUP(D1330,[1]Sheet1!$A$2:$R$4000,4,FALSE)</f>
        <v>Libramiento 0206-01-01-0010-8044</v>
      </c>
      <c r="L1330" s="49" t="str">
        <f>VLOOKUP(D1330,[1]Sheet1!$A$2:$S$4000,5,FALSE)</f>
        <v>PAGO POR SUM. ALIM. ESC. JEE. CORRESP. A ENERO/2018, SEGUN FACT. NCF: 00076, CARTAS COMPROMISO 08661, 03991, 03922, 04033, 04039, 04054, 04056, 04038, 04048, 04055, 08713, OC. 6646.</v>
      </c>
      <c r="M1330" s="53">
        <f>VLOOKUP(D1330,[1]Sheet1!$A$2:$S$4000,16,FALSE)</f>
        <v>1369153.2</v>
      </c>
    </row>
    <row r="1331" spans="2:13" s="10" customFormat="1" ht="49.5" x14ac:dyDescent="0.2">
      <c r="B1331" s="31">
        <v>1316</v>
      </c>
      <c r="C1331" s="37">
        <v>43207</v>
      </c>
      <c r="D1331" s="44">
        <v>33378</v>
      </c>
      <c r="E1331" s="11" t="s">
        <v>13</v>
      </c>
      <c r="F1331" s="11">
        <v>0</v>
      </c>
      <c r="G1331" s="11">
        <v>63528</v>
      </c>
      <c r="H1331" s="21">
        <f t="shared" si="20"/>
        <v>817858106.25999892</v>
      </c>
      <c r="J1331" s="10">
        <f>VLOOKUP(D1331,[1]Sheet1!$A$2:$R$4000,1,FALSE)</f>
        <v>33378</v>
      </c>
      <c r="K1331" s="10" t="str">
        <f>VLOOKUP(D1331,[1]Sheet1!$A$2:$R$4000,4,FALSE)</f>
        <v>Libramiento 0206-01-01-0010-8045</v>
      </c>
      <c r="L1331" s="49" t="str">
        <f>VLOOKUP(D1331,[1]Sheet1!$A$2:$S$4000,5,FALSE)</f>
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</c>
      <c r="M1331" s="53">
        <f>VLOOKUP(D1331,[1]Sheet1!$A$2:$S$4000,16,FALSE)</f>
        <v>12204</v>
      </c>
    </row>
    <row r="1332" spans="2:13" s="10" customFormat="1" ht="49.5" x14ac:dyDescent="0.2">
      <c r="B1332" s="31">
        <v>1317</v>
      </c>
      <c r="C1332" s="37">
        <v>43207</v>
      </c>
      <c r="D1332" s="44">
        <v>33378</v>
      </c>
      <c r="E1332" s="11" t="s">
        <v>13</v>
      </c>
      <c r="F1332" s="11">
        <v>0</v>
      </c>
      <c r="G1332" s="11">
        <v>1435732.8</v>
      </c>
      <c r="H1332" s="21">
        <f t="shared" si="20"/>
        <v>816422373.45999897</v>
      </c>
      <c r="J1332" s="10">
        <f>VLOOKUP(D1332,[1]Sheet1!$A$2:$R$4000,1,FALSE)</f>
        <v>33378</v>
      </c>
      <c r="K1332" s="10" t="str">
        <f>VLOOKUP(D1332,[1]Sheet1!$A$2:$R$4000,4,FALSE)</f>
        <v>Libramiento 0206-01-01-0010-8045</v>
      </c>
      <c r="L1332" s="49" t="str">
        <f>VLOOKUP(D1332,[1]Sheet1!$A$2:$S$4000,5,FALSE)</f>
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</c>
      <c r="M1332" s="53">
        <f>VLOOKUP(D1332,[1]Sheet1!$A$2:$S$4000,16,FALSE)</f>
        <v>12204</v>
      </c>
    </row>
    <row r="1333" spans="2:13" s="10" customFormat="1" ht="33" x14ac:dyDescent="0.2">
      <c r="B1333" s="31">
        <v>1318</v>
      </c>
      <c r="C1333" s="37">
        <v>43207</v>
      </c>
      <c r="D1333" s="44">
        <v>33380</v>
      </c>
      <c r="E1333" s="11" t="s">
        <v>13</v>
      </c>
      <c r="F1333" s="11">
        <v>0</v>
      </c>
      <c r="G1333" s="11">
        <v>46452</v>
      </c>
      <c r="H1333" s="21">
        <f t="shared" si="20"/>
        <v>816375921.45999897</v>
      </c>
      <c r="J1333" s="10">
        <f>VLOOKUP(D1333,[1]Sheet1!$A$2:$R$4000,1,FALSE)</f>
        <v>33380</v>
      </c>
      <c r="K1333" s="10" t="str">
        <f>VLOOKUP(D1333,[1]Sheet1!$A$2:$R$4000,4,FALSE)</f>
        <v>Libramiento 0206-01-01-0010-8048</v>
      </c>
      <c r="L1333" s="49" t="str">
        <f>VLOOKUP(D1333,[1]Sheet1!$A$2:$S$4000,5,FALSE)</f>
        <v>PAGO SUM. ALIM. ESC. JEE. CORRESP. A OCTUBRE/2017, SEGUN FACT. NCF: 00037, CARTA COMPROMISO 00368, OC. 6185</v>
      </c>
      <c r="M1333" s="53">
        <f>VLOOKUP(D1333,[1]Sheet1!$A$2:$S$4000,16,FALSE)</f>
        <v>1049815.2</v>
      </c>
    </row>
    <row r="1334" spans="2:13" s="10" customFormat="1" ht="33" x14ac:dyDescent="0.2">
      <c r="B1334" s="31">
        <v>1319</v>
      </c>
      <c r="C1334" s="37">
        <v>43207</v>
      </c>
      <c r="D1334" s="44">
        <v>33380</v>
      </c>
      <c r="E1334" s="11" t="s">
        <v>13</v>
      </c>
      <c r="F1334" s="11">
        <v>0</v>
      </c>
      <c r="G1334" s="11">
        <v>1049815.2</v>
      </c>
      <c r="H1334" s="21">
        <f t="shared" si="20"/>
        <v>815326106.25999892</v>
      </c>
      <c r="J1334" s="10">
        <f>VLOOKUP(D1334,[1]Sheet1!$A$2:$R$4000,1,FALSE)</f>
        <v>33380</v>
      </c>
      <c r="K1334" s="10" t="str">
        <f>VLOOKUP(D1334,[1]Sheet1!$A$2:$R$4000,4,FALSE)</f>
        <v>Libramiento 0206-01-01-0010-8048</v>
      </c>
      <c r="L1334" s="49" t="str">
        <f>VLOOKUP(D1334,[1]Sheet1!$A$2:$S$4000,5,FALSE)</f>
        <v>PAGO SUM. ALIM. ESC. JEE. CORRESP. A OCTUBRE/2017, SEGUN FACT. NCF: 00037, CARTA COMPROMISO 00368, OC. 6185</v>
      </c>
      <c r="M1334" s="53">
        <f>VLOOKUP(D1334,[1]Sheet1!$A$2:$S$4000,16,FALSE)</f>
        <v>1049815.2</v>
      </c>
    </row>
    <row r="1335" spans="2:13" s="10" customFormat="1" ht="33" x14ac:dyDescent="0.2">
      <c r="B1335" s="31">
        <v>1320</v>
      </c>
      <c r="C1335" s="37">
        <v>43207</v>
      </c>
      <c r="D1335" s="44">
        <v>33381</v>
      </c>
      <c r="E1335" s="11" t="s">
        <v>13</v>
      </c>
      <c r="F1335" s="11">
        <v>0</v>
      </c>
      <c r="G1335" s="11">
        <v>44240</v>
      </c>
      <c r="H1335" s="21">
        <f t="shared" si="20"/>
        <v>815281866.25999892</v>
      </c>
      <c r="J1335" s="10">
        <f>VLOOKUP(D1335,[1]Sheet1!$A$2:$R$4000,1,FALSE)</f>
        <v>33381</v>
      </c>
      <c r="K1335" s="10" t="str">
        <f>VLOOKUP(D1335,[1]Sheet1!$A$2:$R$4000,4,FALSE)</f>
        <v>Libramiento 0206-01-01-0010-8050</v>
      </c>
      <c r="L1335" s="49" t="str">
        <f>VLOOKUP(D1335,[1]Sheet1!$A$2:$S$4000,5,FALSE)</f>
        <v>PAGO SUM. DE ALIM. ESC. JEE. CORRESP. AL MES DE NOVIEMBRE/17, S/FACT. 00039. CARTA COMPROMISO 00368. OC 6185</v>
      </c>
      <c r="M1335" s="53">
        <f>VLOOKUP(D1335,[1]Sheet1!$A$2:$S$4000,16,FALSE)</f>
        <v>999824</v>
      </c>
    </row>
    <row r="1336" spans="2:13" s="10" customFormat="1" ht="33" x14ac:dyDescent="0.2">
      <c r="B1336" s="31">
        <v>1321</v>
      </c>
      <c r="C1336" s="37">
        <v>43207</v>
      </c>
      <c r="D1336" s="44">
        <v>33381</v>
      </c>
      <c r="E1336" s="11" t="s">
        <v>13</v>
      </c>
      <c r="F1336" s="11">
        <v>0</v>
      </c>
      <c r="G1336" s="11">
        <v>999824</v>
      </c>
      <c r="H1336" s="21">
        <f t="shared" si="20"/>
        <v>814282042.25999892</v>
      </c>
      <c r="J1336" s="10">
        <f>VLOOKUP(D1336,[1]Sheet1!$A$2:$R$4000,1,FALSE)</f>
        <v>33381</v>
      </c>
      <c r="K1336" s="10" t="str">
        <f>VLOOKUP(D1336,[1]Sheet1!$A$2:$R$4000,4,FALSE)</f>
        <v>Libramiento 0206-01-01-0010-8050</v>
      </c>
      <c r="L1336" s="49" t="str">
        <f>VLOOKUP(D1336,[1]Sheet1!$A$2:$S$4000,5,FALSE)</f>
        <v>PAGO SUM. DE ALIM. ESC. JEE. CORRESP. AL MES DE NOVIEMBRE/17, S/FACT. 00039. CARTA COMPROMISO 00368. OC 6185</v>
      </c>
      <c r="M1336" s="53">
        <f>VLOOKUP(D1336,[1]Sheet1!$A$2:$S$4000,16,FALSE)</f>
        <v>999824</v>
      </c>
    </row>
    <row r="1337" spans="2:13" s="10" customFormat="1" ht="49.5" x14ac:dyDescent="0.2">
      <c r="B1337" s="31">
        <v>1322</v>
      </c>
      <c r="C1337" s="37">
        <v>43207</v>
      </c>
      <c r="D1337" s="44">
        <v>33382</v>
      </c>
      <c r="E1337" s="11" t="s">
        <v>13</v>
      </c>
      <c r="F1337" s="11">
        <v>0</v>
      </c>
      <c r="G1337" s="11">
        <v>64604</v>
      </c>
      <c r="H1337" s="21">
        <f t="shared" si="20"/>
        <v>814217438.25999892</v>
      </c>
      <c r="J1337" s="10">
        <f>VLOOKUP(D1337,[1]Sheet1!$A$2:$R$4000,1,FALSE)</f>
        <v>33382</v>
      </c>
      <c r="K1337" s="10" t="str">
        <f>VLOOKUP(D1337,[1]Sheet1!$A$2:$R$4000,4,FALSE)</f>
        <v>Libramiento 0206-01-01-0010-8053</v>
      </c>
      <c r="L1337" s="49" t="str">
        <f>VLOOKUP(D1337,[1]Sheet1!$A$2:$S$4000,5,FALSE)</f>
        <v>PAGO A FAVOR DE BANCO AGRÍCOLA, CEDIDO POR KEMEL COMERCIAL MULTISERVICES EIRL, ACTO NO.432 D/F 19/09/17, SUM. DE ALIM. ESC. JEE. AL MES DE ENERO 2018, S/FACT. 00300. CARTAS COMP. 02439, 02485, 02476, 07507, 02471, 02483, 02412, 07489 Y 07506. OC 5650.</v>
      </c>
      <c r="M1337" s="53">
        <f>VLOOKUP(D1337,[1]Sheet1!$A$2:$S$4000,16,FALSE)</f>
        <v>1460050.4</v>
      </c>
    </row>
    <row r="1338" spans="2:13" s="10" customFormat="1" ht="49.5" x14ac:dyDescent="0.2">
      <c r="B1338" s="31">
        <v>1323</v>
      </c>
      <c r="C1338" s="37">
        <v>43207</v>
      </c>
      <c r="D1338" s="44">
        <v>33382</v>
      </c>
      <c r="E1338" s="11" t="s">
        <v>13</v>
      </c>
      <c r="F1338" s="11">
        <v>0</v>
      </c>
      <c r="G1338" s="11">
        <v>1460050.4</v>
      </c>
      <c r="H1338" s="21">
        <f t="shared" si="20"/>
        <v>812757387.85999894</v>
      </c>
      <c r="J1338" s="10">
        <f>VLOOKUP(D1338,[1]Sheet1!$A$2:$R$4000,1,FALSE)</f>
        <v>33382</v>
      </c>
      <c r="K1338" s="10" t="str">
        <f>VLOOKUP(D1338,[1]Sheet1!$A$2:$R$4000,4,FALSE)</f>
        <v>Libramiento 0206-01-01-0010-8053</v>
      </c>
      <c r="L1338" s="49" t="str">
        <f>VLOOKUP(D1338,[1]Sheet1!$A$2:$S$4000,5,FALSE)</f>
        <v>PAGO A FAVOR DE BANCO AGRÍCOLA, CEDIDO POR KEMEL COMERCIAL MULTISERVICES EIRL, ACTO NO.432 D/F 19/09/17, SUM. DE ALIM. ESC. JEE. AL MES DE ENERO 2018, S/FACT. 00300. CARTAS COMP. 02439, 02485, 02476, 07507, 02471, 02483, 02412, 07489 Y 07506. OC 5650.</v>
      </c>
      <c r="M1338" s="53">
        <f>VLOOKUP(D1338,[1]Sheet1!$A$2:$S$4000,16,FALSE)</f>
        <v>1460050.4</v>
      </c>
    </row>
    <row r="1339" spans="2:13" s="10" customFormat="1" ht="33" x14ac:dyDescent="0.2">
      <c r="B1339" s="31">
        <v>1324</v>
      </c>
      <c r="C1339" s="37">
        <v>43207</v>
      </c>
      <c r="D1339" s="44">
        <v>33383</v>
      </c>
      <c r="E1339" s="11" t="s">
        <v>13</v>
      </c>
      <c r="F1339" s="11">
        <v>0</v>
      </c>
      <c r="G1339" s="11">
        <v>141606.39999999999</v>
      </c>
      <c r="H1339" s="21">
        <f t="shared" si="20"/>
        <v>812615781.45999897</v>
      </c>
      <c r="J1339" s="10">
        <f>VLOOKUP(D1339,[1]Sheet1!$A$2:$R$4000,1,FALSE)</f>
        <v>33383</v>
      </c>
      <c r="K1339" s="10" t="str">
        <f>VLOOKUP(D1339,[1]Sheet1!$A$2:$R$4000,4,FALSE)</f>
        <v>Libramiento 0206-01-01-0010-8054</v>
      </c>
      <c r="L1339" s="49" t="str">
        <f>VLOOKUP(D1339,[1]Sheet1!$A$2:$S$4000,5,FALSE)</f>
        <v>PAGO SUM. DE ALIM. ESC. JEE. CORRESP. AL MES DE DICIEMBRE 2017, S/FACT. 00092. CARTAS COMPROMISO 03867 Y 08773. OC 6589 Y 7150.</v>
      </c>
      <c r="M1339" s="53">
        <f>VLOOKUP(D1339,[1]Sheet1!$A$2:$S$4000,16,FALSE)</f>
        <v>30784</v>
      </c>
    </row>
    <row r="1340" spans="2:13" s="10" customFormat="1" ht="33" x14ac:dyDescent="0.2">
      <c r="B1340" s="31">
        <v>1325</v>
      </c>
      <c r="C1340" s="37">
        <v>43207</v>
      </c>
      <c r="D1340" s="44">
        <v>33383</v>
      </c>
      <c r="E1340" s="11" t="s">
        <v>13</v>
      </c>
      <c r="F1340" s="11">
        <v>0</v>
      </c>
      <c r="G1340" s="11">
        <v>584896</v>
      </c>
      <c r="H1340" s="21">
        <f t="shared" si="20"/>
        <v>812030885.45999897</v>
      </c>
      <c r="J1340" s="10">
        <f>VLOOKUP(D1340,[1]Sheet1!$A$2:$R$4000,1,FALSE)</f>
        <v>33383</v>
      </c>
      <c r="K1340" s="10" t="str">
        <f>VLOOKUP(D1340,[1]Sheet1!$A$2:$R$4000,4,FALSE)</f>
        <v>Libramiento 0206-01-01-0010-8054</v>
      </c>
      <c r="L1340" s="49" t="str">
        <f>VLOOKUP(D1340,[1]Sheet1!$A$2:$S$4000,5,FALSE)</f>
        <v>PAGO SUM. DE ALIM. ESC. JEE. CORRESP. AL MES DE DICIEMBRE 2017, S/FACT. 00092. CARTAS COMPROMISO 03867 Y 08773. OC 6589 Y 7150.</v>
      </c>
      <c r="M1340" s="53">
        <f>VLOOKUP(D1340,[1]Sheet1!$A$2:$S$4000,16,FALSE)</f>
        <v>30784</v>
      </c>
    </row>
    <row r="1341" spans="2:13" s="10" customFormat="1" ht="33" x14ac:dyDescent="0.2">
      <c r="B1341" s="31">
        <v>1326</v>
      </c>
      <c r="C1341" s="37">
        <v>43207</v>
      </c>
      <c r="D1341" s="44">
        <v>33384</v>
      </c>
      <c r="E1341" s="11" t="s">
        <v>13</v>
      </c>
      <c r="F1341" s="11">
        <v>0</v>
      </c>
      <c r="G1341" s="11">
        <v>16512</v>
      </c>
      <c r="H1341" s="21">
        <f t="shared" si="20"/>
        <v>812014373.45999897</v>
      </c>
      <c r="J1341" s="10">
        <f>VLOOKUP(D1341,[1]Sheet1!$A$2:$R$4000,1,FALSE)</f>
        <v>33384</v>
      </c>
      <c r="K1341" s="10" t="str">
        <f>VLOOKUP(D1341,[1]Sheet1!$A$2:$R$4000,4,FALSE)</f>
        <v>Libramiento 0206-01-01-0010-8069</v>
      </c>
      <c r="L1341" s="49" t="str">
        <f>VLOOKUP(D1341,[1]Sheet1!$A$2:$S$4000,5,FALSE)</f>
        <v>PAGO SUM. ALIM. ESC. JEE. MES ENERO 2018, S/FACT. NCF: 00009, CARTAS COMPROMISO NOS. 03902, OC. 6907</v>
      </c>
      <c r="M1341" s="53">
        <f>VLOOKUP(D1341,[1]Sheet1!$A$2:$S$4000,16,FALSE)</f>
        <v>16512</v>
      </c>
    </row>
    <row r="1342" spans="2:13" s="10" customFormat="1" ht="33" x14ac:dyDescent="0.2">
      <c r="B1342" s="31">
        <v>1327</v>
      </c>
      <c r="C1342" s="37">
        <v>43207</v>
      </c>
      <c r="D1342" s="44">
        <v>33384</v>
      </c>
      <c r="E1342" s="11" t="s">
        <v>13</v>
      </c>
      <c r="F1342" s="11">
        <v>0</v>
      </c>
      <c r="G1342" s="11">
        <v>373171.20000000001</v>
      </c>
      <c r="H1342" s="21">
        <f t="shared" si="20"/>
        <v>811641202.25999892</v>
      </c>
      <c r="J1342" s="10">
        <f>VLOOKUP(D1342,[1]Sheet1!$A$2:$R$4000,1,FALSE)</f>
        <v>33384</v>
      </c>
      <c r="K1342" s="10" t="str">
        <f>VLOOKUP(D1342,[1]Sheet1!$A$2:$R$4000,4,FALSE)</f>
        <v>Libramiento 0206-01-01-0010-8069</v>
      </c>
      <c r="L1342" s="49" t="str">
        <f>VLOOKUP(D1342,[1]Sheet1!$A$2:$S$4000,5,FALSE)</f>
        <v>PAGO SUM. ALIM. ESC. JEE. MES ENERO 2018, S/FACT. NCF: 00009, CARTAS COMPROMISO NOS. 03902, OC. 6907</v>
      </c>
      <c r="M1342" s="53">
        <f>VLOOKUP(D1342,[1]Sheet1!$A$2:$S$4000,16,FALSE)</f>
        <v>16512</v>
      </c>
    </row>
    <row r="1343" spans="2:13" s="10" customFormat="1" ht="49.5" x14ac:dyDescent="0.2">
      <c r="B1343" s="31">
        <v>1328</v>
      </c>
      <c r="C1343" s="37">
        <v>43207</v>
      </c>
      <c r="D1343" s="44">
        <v>33385</v>
      </c>
      <c r="E1343" s="11" t="s">
        <v>13</v>
      </c>
      <c r="F1343" s="11">
        <v>0</v>
      </c>
      <c r="G1343" s="11">
        <v>217488</v>
      </c>
      <c r="H1343" s="21">
        <f t="shared" si="20"/>
        <v>811423714.25999892</v>
      </c>
      <c r="J1343" s="10">
        <f>VLOOKUP(D1343,[1]Sheet1!$A$2:$R$4000,1,FALSE)</f>
        <v>33385</v>
      </c>
      <c r="K1343" s="10" t="str">
        <f>VLOOKUP(D1343,[1]Sheet1!$A$2:$R$4000,4,FALSE)</f>
        <v>Libramiento 0206-01-01-0010-8073</v>
      </c>
      <c r="L1343" s="49" t="str">
        <f>VLOOKUP(D1343,[1]Sheet1!$A$2:$S$4000,5,FALSE)</f>
        <v>PAGO A FAVOR DE BANCO AGRICOLA, CEDIDO POR JOSE ISRAEL DE LA CRUZ BONILLA MEDIANTE ACTO NO.529 D/F 10/10/17, POR SUM. DE ALIM. ESC. JEE. CORRESP. AL MES DE ENERO 2018, S/FACT. 00076. CARTA COMPROMISO 14309 Y 00922. OC 6742</v>
      </c>
      <c r="M1343" s="53">
        <f>VLOOKUP(D1343,[1]Sheet1!$A$2:$S$4000,16,FALSE)</f>
        <v>170208</v>
      </c>
    </row>
    <row r="1344" spans="2:13" s="10" customFormat="1" ht="49.5" x14ac:dyDescent="0.2">
      <c r="B1344" s="31">
        <v>1329</v>
      </c>
      <c r="C1344" s="37">
        <v>43207</v>
      </c>
      <c r="D1344" s="44">
        <v>33385</v>
      </c>
      <c r="E1344" s="11" t="s">
        <v>13</v>
      </c>
      <c r="F1344" s="11">
        <v>0</v>
      </c>
      <c r="G1344" s="11">
        <v>898320</v>
      </c>
      <c r="H1344" s="21">
        <f t="shared" si="20"/>
        <v>810525394.25999892</v>
      </c>
      <c r="J1344" s="10">
        <f>VLOOKUP(D1344,[1]Sheet1!$A$2:$R$4000,1,FALSE)</f>
        <v>33385</v>
      </c>
      <c r="K1344" s="10" t="str">
        <f>VLOOKUP(D1344,[1]Sheet1!$A$2:$R$4000,4,FALSE)</f>
        <v>Libramiento 0206-01-01-0010-8073</v>
      </c>
      <c r="L1344" s="49" t="str">
        <f>VLOOKUP(D1344,[1]Sheet1!$A$2:$S$4000,5,FALSE)</f>
        <v>PAGO A FAVOR DE BANCO AGRICOLA, CEDIDO POR JOSE ISRAEL DE LA CRUZ BONILLA MEDIANTE ACTO NO.529 D/F 10/10/17, POR SUM. DE ALIM. ESC. JEE. CORRESP. AL MES DE ENERO 2018, S/FACT. 00076. CARTA COMPROMISO 14309 Y 00922. OC 6742</v>
      </c>
      <c r="M1344" s="53">
        <f>VLOOKUP(D1344,[1]Sheet1!$A$2:$S$4000,16,FALSE)</f>
        <v>170208</v>
      </c>
    </row>
    <row r="1345" spans="2:13" s="10" customFormat="1" ht="49.5" x14ac:dyDescent="0.2">
      <c r="B1345" s="31">
        <v>1330</v>
      </c>
      <c r="C1345" s="37">
        <v>43207</v>
      </c>
      <c r="D1345" s="44">
        <v>33386</v>
      </c>
      <c r="E1345" s="11" t="s">
        <v>13</v>
      </c>
      <c r="F1345" s="11">
        <v>0</v>
      </c>
      <c r="G1345" s="11">
        <v>49758</v>
      </c>
      <c r="H1345" s="21">
        <f t="shared" si="20"/>
        <v>810475636.25999892</v>
      </c>
      <c r="J1345" s="10">
        <f>VLOOKUP(D1345,[1]Sheet1!$A$2:$R$4000,1,FALSE)</f>
        <v>33386</v>
      </c>
      <c r="K1345" s="10" t="str">
        <f>VLOOKUP(D1345,[1]Sheet1!$A$2:$R$4000,4,FALSE)</f>
        <v>Libramiento 0206-01-01-0010-8075</v>
      </c>
      <c r="L1345" s="49" t="str">
        <f>VLOOKUP(D1345,[1]Sheet1!$A$2:$S$4000,5,FALSE)</f>
        <v>PAGO A FAVOR DEL BANCO AGRICOLA, CEDIDO POR TD TAVERAS DAVID SERVICES SRL, MEDIANTE ACTO 825, D/F. 10/10/2017, POR SUM. ALIM. ESC. JEE. CORRESP. A ENERO/2018, SEGUN FACT. NCF: 00113, CARTAS COMPROMISO 14483, 11406, 14495, OC. 5682</v>
      </c>
      <c r="M1345" s="53">
        <f>VLOOKUP(D1345,[1]Sheet1!$A$2:$S$4000,16,FALSE)</f>
        <v>1124530.8</v>
      </c>
    </row>
    <row r="1346" spans="2:13" s="10" customFormat="1" ht="49.5" x14ac:dyDescent="0.2">
      <c r="B1346" s="31">
        <v>1331</v>
      </c>
      <c r="C1346" s="37">
        <v>43207</v>
      </c>
      <c r="D1346" s="44">
        <v>33386</v>
      </c>
      <c r="E1346" s="11" t="s">
        <v>13</v>
      </c>
      <c r="F1346" s="11">
        <v>0</v>
      </c>
      <c r="G1346" s="11">
        <v>1124530.8</v>
      </c>
      <c r="H1346" s="21">
        <f t="shared" si="20"/>
        <v>809351105.45999897</v>
      </c>
      <c r="J1346" s="10">
        <f>VLOOKUP(D1346,[1]Sheet1!$A$2:$R$4000,1,FALSE)</f>
        <v>33386</v>
      </c>
      <c r="K1346" s="10" t="str">
        <f>VLOOKUP(D1346,[1]Sheet1!$A$2:$R$4000,4,FALSE)</f>
        <v>Libramiento 0206-01-01-0010-8075</v>
      </c>
      <c r="L1346" s="49" t="str">
        <f>VLOOKUP(D1346,[1]Sheet1!$A$2:$S$4000,5,FALSE)</f>
        <v>PAGO A FAVOR DEL BANCO AGRICOLA, CEDIDO POR TD TAVERAS DAVID SERVICES SRL, MEDIANTE ACTO 825, D/F. 10/10/2017, POR SUM. ALIM. ESC. JEE. CORRESP. A ENERO/2018, SEGUN FACT. NCF: 00113, CARTAS COMPROMISO 14483, 11406, 14495, OC. 5682</v>
      </c>
      <c r="M1346" s="53">
        <f>VLOOKUP(D1346,[1]Sheet1!$A$2:$S$4000,16,FALSE)</f>
        <v>1124530.8</v>
      </c>
    </row>
    <row r="1347" spans="2:13" s="10" customFormat="1" ht="49.5" x14ac:dyDescent="0.2">
      <c r="B1347" s="31">
        <v>1332</v>
      </c>
      <c r="C1347" s="37">
        <v>43207</v>
      </c>
      <c r="D1347" s="44">
        <v>33387</v>
      </c>
      <c r="E1347" s="11" t="s">
        <v>13</v>
      </c>
      <c r="F1347" s="11">
        <v>0</v>
      </c>
      <c r="G1347" s="11">
        <v>266662</v>
      </c>
      <c r="H1347" s="21">
        <f t="shared" si="20"/>
        <v>809084443.45999897</v>
      </c>
      <c r="J1347" s="10">
        <f>VLOOKUP(D1347,[1]Sheet1!$A$2:$R$4000,1,FALSE)</f>
        <v>33387</v>
      </c>
      <c r="K1347" s="10" t="str">
        <f>VLOOKUP(D1347,[1]Sheet1!$A$2:$R$4000,4,FALSE)</f>
        <v>Libramiento 0206-01-01-0010-8080</v>
      </c>
      <c r="L1347" s="49" t="str">
        <f>VLOOKUP(D1347,[1]Sheet1!$A$2:$S$4000,5,FALSE)</f>
        <v>PAGO A FAVOR DE BANCO AGRICOLA, CEDIDO POR FAUSTO FRANCISCO FELIZ FELIZ, MEDIANTE ACTO No. 707 D/F 08/11/2017, SUM. ALIM. ESC. JEE. CORRESP. A LOS MESES DE NOV. Y DIC. 2017, FACT. NCF.: 01993 Y 01994 N/C 00004 Y 00005,CARTA COMPROMISO 10465,14388, OC.6261</v>
      </c>
      <c r="M1347" s="53">
        <f>VLOOKUP(D1347,[1]Sheet1!$A$2:$S$4000,16,FALSE)</f>
        <v>1101430</v>
      </c>
    </row>
    <row r="1348" spans="2:13" s="10" customFormat="1" ht="49.5" x14ac:dyDescent="0.2">
      <c r="B1348" s="31">
        <v>1333</v>
      </c>
      <c r="C1348" s="37">
        <v>43207</v>
      </c>
      <c r="D1348" s="44">
        <v>33387</v>
      </c>
      <c r="E1348" s="11" t="s">
        <v>13</v>
      </c>
      <c r="F1348" s="11">
        <v>0</v>
      </c>
      <c r="G1348" s="11">
        <v>1101430</v>
      </c>
      <c r="H1348" s="21">
        <f t="shared" si="20"/>
        <v>807983013.45999897</v>
      </c>
      <c r="J1348" s="10">
        <f>VLOOKUP(D1348,[1]Sheet1!$A$2:$R$4000,1,FALSE)</f>
        <v>33387</v>
      </c>
      <c r="K1348" s="10" t="str">
        <f>VLOOKUP(D1348,[1]Sheet1!$A$2:$R$4000,4,FALSE)</f>
        <v>Libramiento 0206-01-01-0010-8080</v>
      </c>
      <c r="L1348" s="49" t="str">
        <f>VLOOKUP(D1348,[1]Sheet1!$A$2:$S$4000,5,FALSE)</f>
        <v>PAGO A FAVOR DE BANCO AGRICOLA, CEDIDO POR FAUSTO FRANCISCO FELIZ FELIZ, MEDIANTE ACTO No. 707 D/F 08/11/2017, SUM. ALIM. ESC. JEE. CORRESP. A LOS MESES DE NOV. Y DIC. 2017, FACT. NCF.: 01993 Y 01994 N/C 00004 Y 00005,CARTA COMPROMISO 10465,14388, OC.6261</v>
      </c>
      <c r="M1348" s="53">
        <f>VLOOKUP(D1348,[1]Sheet1!$A$2:$S$4000,16,FALSE)</f>
        <v>1101430</v>
      </c>
    </row>
    <row r="1349" spans="2:13" s="10" customFormat="1" ht="49.5" x14ac:dyDescent="0.2">
      <c r="B1349" s="31">
        <v>1334</v>
      </c>
      <c r="C1349" s="37">
        <v>43207</v>
      </c>
      <c r="D1349" s="44">
        <v>33388</v>
      </c>
      <c r="E1349" s="11" t="s">
        <v>13</v>
      </c>
      <c r="F1349" s="11">
        <v>0</v>
      </c>
      <c r="G1349" s="11">
        <v>82410</v>
      </c>
      <c r="H1349" s="21">
        <f t="shared" si="20"/>
        <v>807900603.45999897</v>
      </c>
      <c r="J1349" s="10">
        <f>VLOOKUP(D1349,[1]Sheet1!$A$2:$R$4000,1,FALSE)</f>
        <v>33388</v>
      </c>
      <c r="K1349" s="10" t="str">
        <f>VLOOKUP(D1349,[1]Sheet1!$A$2:$R$4000,4,FALSE)</f>
        <v>Libramiento 0206-01-01-0010-8081</v>
      </c>
      <c r="L1349" s="49" t="str">
        <f>VLOOKUP(D1349,[1]Sheet1!$A$2:$S$4000,5,FALSE)</f>
        <v>PAGO A FAVOR DE BANCO AGRICOLA, CEDIDO POR HECHO EN CASA SRL, MEDIANTE ACTO DE ALGUACIL NO.1399 D/F 14/09/2017. POR SUM. ALIM. ESC. JEE, CORRESP. AL MES DE ENERO 2018, SEGUN FACT. NCF.: 04675, CARTAS COMPROMISO NO.05762, 05152, 13903, 05873, OC 6106</v>
      </c>
      <c r="M1349" s="53">
        <f>VLOOKUP(D1349,[1]Sheet1!$A$2:$S$4000,16,FALSE)</f>
        <v>1862466</v>
      </c>
    </row>
    <row r="1350" spans="2:13" s="10" customFormat="1" ht="49.5" x14ac:dyDescent="0.2">
      <c r="B1350" s="31">
        <v>1335</v>
      </c>
      <c r="C1350" s="37">
        <v>43207</v>
      </c>
      <c r="D1350" s="44">
        <v>33388</v>
      </c>
      <c r="E1350" s="11" t="s">
        <v>13</v>
      </c>
      <c r="F1350" s="11">
        <v>0</v>
      </c>
      <c r="G1350" s="11">
        <v>1862466</v>
      </c>
      <c r="H1350" s="21">
        <f t="shared" si="20"/>
        <v>806038137.45999897</v>
      </c>
      <c r="J1350" s="10">
        <f>VLOOKUP(D1350,[1]Sheet1!$A$2:$R$4000,1,FALSE)</f>
        <v>33388</v>
      </c>
      <c r="K1350" s="10" t="str">
        <f>VLOOKUP(D1350,[1]Sheet1!$A$2:$R$4000,4,FALSE)</f>
        <v>Libramiento 0206-01-01-0010-8081</v>
      </c>
      <c r="L1350" s="49" t="str">
        <f>VLOOKUP(D1350,[1]Sheet1!$A$2:$S$4000,5,FALSE)</f>
        <v>PAGO A FAVOR DE BANCO AGRICOLA, CEDIDO POR HECHO EN CASA SRL, MEDIANTE ACTO DE ALGUACIL NO.1399 D/F 14/09/2017. POR SUM. ALIM. ESC. JEE, CORRESP. AL MES DE ENERO 2018, SEGUN FACT. NCF.: 04675, CARTAS COMPROMISO NO.05762, 05152, 13903, 05873, OC 6106</v>
      </c>
      <c r="M1350" s="53">
        <f>VLOOKUP(D1350,[1]Sheet1!$A$2:$S$4000,16,FALSE)</f>
        <v>1862466</v>
      </c>
    </row>
    <row r="1351" spans="2:13" s="10" customFormat="1" ht="49.5" x14ac:dyDescent="0.2">
      <c r="B1351" s="31">
        <v>1336</v>
      </c>
      <c r="C1351" s="37">
        <v>43207</v>
      </c>
      <c r="D1351" s="44">
        <v>33389</v>
      </c>
      <c r="E1351" s="11" t="s">
        <v>13</v>
      </c>
      <c r="F1351" s="11">
        <v>0</v>
      </c>
      <c r="G1351" s="11">
        <v>264132</v>
      </c>
      <c r="H1351" s="21">
        <f t="shared" si="20"/>
        <v>805774005.45999897</v>
      </c>
      <c r="J1351" s="10">
        <f>VLOOKUP(D1351,[1]Sheet1!$A$2:$R$4000,1,FALSE)</f>
        <v>33389</v>
      </c>
      <c r="K1351" s="10" t="str">
        <f>VLOOKUP(D1351,[1]Sheet1!$A$2:$R$4000,4,FALSE)</f>
        <v>Libramiento 0206-01-01-0010-8087</v>
      </c>
      <c r="L1351" s="49" t="str">
        <f>VLOOKUP(D1351,[1]Sheet1!$A$2:$S$4000,5,FALSE)</f>
        <v>PAGO A FAVOR DE BANCO AGRICOLA, CEDIDO POR FELICIA RODRIGUEZ SILVA MEDIANTE ACTO NO.577 D/F 18/10/17, POR SUM. DE ALIM. ESC. JEE. CORRESP. AL MES DE ENERO 2018, S/FACT. 00029. CARTAS COMPROMISO 01709, 14252, 06913, 01659 Y 01654. OC 5995.</v>
      </c>
      <c r="M1351" s="53">
        <f>VLOOKUP(D1351,[1]Sheet1!$A$2:$S$4000,16,FALSE)</f>
        <v>206712</v>
      </c>
    </row>
    <row r="1352" spans="2:13" s="10" customFormat="1" ht="49.5" x14ac:dyDescent="0.2">
      <c r="B1352" s="31">
        <v>1337</v>
      </c>
      <c r="C1352" s="37">
        <v>43207</v>
      </c>
      <c r="D1352" s="44">
        <v>33389</v>
      </c>
      <c r="E1352" s="11" t="s">
        <v>13</v>
      </c>
      <c r="F1352" s="11">
        <v>0</v>
      </c>
      <c r="G1352" s="11">
        <v>1090980</v>
      </c>
      <c r="H1352" s="21">
        <f t="shared" si="20"/>
        <v>804683025.45999897</v>
      </c>
      <c r="J1352" s="10">
        <f>VLOOKUP(D1352,[1]Sheet1!$A$2:$R$4000,1,FALSE)</f>
        <v>33389</v>
      </c>
      <c r="K1352" s="10" t="str">
        <f>VLOOKUP(D1352,[1]Sheet1!$A$2:$R$4000,4,FALSE)</f>
        <v>Libramiento 0206-01-01-0010-8087</v>
      </c>
      <c r="L1352" s="49" t="str">
        <f>VLOOKUP(D1352,[1]Sheet1!$A$2:$S$4000,5,FALSE)</f>
        <v>PAGO A FAVOR DE BANCO AGRICOLA, CEDIDO POR FELICIA RODRIGUEZ SILVA MEDIANTE ACTO NO.577 D/F 18/10/17, POR SUM. DE ALIM. ESC. JEE. CORRESP. AL MES DE ENERO 2018, S/FACT. 00029. CARTAS COMPROMISO 01709, 14252, 06913, 01659 Y 01654. OC 5995.</v>
      </c>
      <c r="M1352" s="53">
        <f>VLOOKUP(D1352,[1]Sheet1!$A$2:$S$4000,16,FALSE)</f>
        <v>206712</v>
      </c>
    </row>
    <row r="1353" spans="2:13" s="10" customFormat="1" ht="33" x14ac:dyDescent="0.2">
      <c r="B1353" s="31">
        <v>1338</v>
      </c>
      <c r="C1353" s="37">
        <v>43207</v>
      </c>
      <c r="D1353" s="44">
        <v>33390</v>
      </c>
      <c r="E1353" s="11" t="s">
        <v>13</v>
      </c>
      <c r="F1353" s="11">
        <v>0</v>
      </c>
      <c r="G1353" s="11">
        <v>129968.4</v>
      </c>
      <c r="H1353" s="21">
        <f t="shared" si="20"/>
        <v>804553057.05999899</v>
      </c>
      <c r="J1353" s="10">
        <f>VLOOKUP(D1353,[1]Sheet1!$A$2:$R$4000,1,FALSE)</f>
        <v>33390</v>
      </c>
      <c r="K1353" s="10" t="str">
        <f>VLOOKUP(D1353,[1]Sheet1!$A$2:$R$4000,4,FALSE)</f>
        <v>Libramiento 0206-01-01-0010-8096</v>
      </c>
      <c r="L1353" s="49" t="str">
        <f>VLOOKUP(D1353,[1]Sheet1!$A$2:$S$4000,5,FALSE)</f>
        <v>PAGO SUM. ALIM. ESC. JEE. CORRESP. A ENERO/2018, SEGUN FACT. NCF: 00023, CARTAS COMPROMISO 03869, 03864, 03873, OC. 6922.</v>
      </c>
      <c r="M1353" s="53">
        <f>VLOOKUP(D1353,[1]Sheet1!$A$2:$S$4000,16,FALSE)</f>
        <v>536826</v>
      </c>
    </row>
    <row r="1354" spans="2:13" s="10" customFormat="1" ht="33" x14ac:dyDescent="0.2">
      <c r="B1354" s="31">
        <v>1339</v>
      </c>
      <c r="C1354" s="37">
        <v>43207</v>
      </c>
      <c r="D1354" s="44">
        <v>33390</v>
      </c>
      <c r="E1354" s="11" t="s">
        <v>13</v>
      </c>
      <c r="F1354" s="11">
        <v>0</v>
      </c>
      <c r="G1354" s="11">
        <v>536826</v>
      </c>
      <c r="H1354" s="21">
        <f t="shared" si="20"/>
        <v>804016231.05999899</v>
      </c>
      <c r="J1354" s="10">
        <f>VLOOKUP(D1354,[1]Sheet1!$A$2:$R$4000,1,FALSE)</f>
        <v>33390</v>
      </c>
      <c r="K1354" s="10" t="str">
        <f>VLOOKUP(D1354,[1]Sheet1!$A$2:$R$4000,4,FALSE)</f>
        <v>Libramiento 0206-01-01-0010-8096</v>
      </c>
      <c r="L1354" s="49" t="str">
        <f>VLOOKUP(D1354,[1]Sheet1!$A$2:$S$4000,5,FALSE)</f>
        <v>PAGO SUM. ALIM. ESC. JEE. CORRESP. A ENERO/2018, SEGUN FACT. NCF: 00023, CARTAS COMPROMISO 03869, 03864, 03873, OC. 6922.</v>
      </c>
      <c r="M1354" s="53">
        <f>VLOOKUP(D1354,[1]Sheet1!$A$2:$S$4000,16,FALSE)</f>
        <v>536826</v>
      </c>
    </row>
    <row r="1355" spans="2:13" s="10" customFormat="1" ht="33" x14ac:dyDescent="0.2">
      <c r="B1355" s="31">
        <v>1340</v>
      </c>
      <c r="C1355" s="37">
        <v>43207</v>
      </c>
      <c r="D1355" s="44">
        <v>33391</v>
      </c>
      <c r="E1355" s="11" t="s">
        <v>13</v>
      </c>
      <c r="F1355" s="11">
        <v>0</v>
      </c>
      <c r="G1355" s="11">
        <v>193715.20000000001</v>
      </c>
      <c r="H1355" s="21">
        <f t="shared" si="20"/>
        <v>803822515.85999894</v>
      </c>
      <c r="J1355" s="10">
        <f>VLOOKUP(D1355,[1]Sheet1!$A$2:$R$4000,1,FALSE)</f>
        <v>33391</v>
      </c>
      <c r="K1355" s="10" t="str">
        <f>VLOOKUP(D1355,[1]Sheet1!$A$2:$R$4000,4,FALSE)</f>
        <v>Libramiento 0206-01-01-0010-8103</v>
      </c>
      <c r="L1355" s="49" t="str">
        <f>VLOOKUP(D1355,[1]Sheet1!$A$2:$S$4000,5,FALSE)</f>
        <v>PAGO POR SUM. DE ALIM. ESC. JEE. CORRESP. AL MES DE ENERO 2018, S/FACT. 00052. CARTAS COMPROMISO 02980, 07804, 02910, 02925 Y 07802. OC 6175.</v>
      </c>
      <c r="M1355" s="53">
        <f>VLOOKUP(D1355,[1]Sheet1!$A$2:$S$4000,16,FALSE)</f>
        <v>42112</v>
      </c>
    </row>
    <row r="1356" spans="2:13" s="10" customFormat="1" ht="33" x14ac:dyDescent="0.2">
      <c r="B1356" s="31">
        <v>1341</v>
      </c>
      <c r="C1356" s="37">
        <v>43207</v>
      </c>
      <c r="D1356" s="44">
        <v>33391</v>
      </c>
      <c r="E1356" s="11" t="s">
        <v>13</v>
      </c>
      <c r="F1356" s="11">
        <v>0</v>
      </c>
      <c r="G1356" s="11">
        <v>800128</v>
      </c>
      <c r="H1356" s="21">
        <f t="shared" si="20"/>
        <v>803022387.85999894</v>
      </c>
      <c r="J1356" s="10">
        <f>VLOOKUP(D1356,[1]Sheet1!$A$2:$R$4000,1,FALSE)</f>
        <v>33391</v>
      </c>
      <c r="K1356" s="10" t="str">
        <f>VLOOKUP(D1356,[1]Sheet1!$A$2:$R$4000,4,FALSE)</f>
        <v>Libramiento 0206-01-01-0010-8103</v>
      </c>
      <c r="L1356" s="49" t="str">
        <f>VLOOKUP(D1356,[1]Sheet1!$A$2:$S$4000,5,FALSE)</f>
        <v>PAGO POR SUM. DE ALIM. ESC. JEE. CORRESP. AL MES DE ENERO 2018, S/FACT. 00052. CARTAS COMPROMISO 02980, 07804, 02910, 02925 Y 07802. OC 6175.</v>
      </c>
      <c r="M1356" s="53">
        <f>VLOOKUP(D1356,[1]Sheet1!$A$2:$S$4000,16,FALSE)</f>
        <v>42112</v>
      </c>
    </row>
    <row r="1357" spans="2:13" s="10" customFormat="1" ht="49.5" x14ac:dyDescent="0.2">
      <c r="B1357" s="31">
        <v>1342</v>
      </c>
      <c r="C1357" s="37">
        <v>43207</v>
      </c>
      <c r="D1357" s="44">
        <v>33392</v>
      </c>
      <c r="E1357" s="11" t="s">
        <v>13</v>
      </c>
      <c r="F1357" s="11">
        <v>0</v>
      </c>
      <c r="G1357" s="11">
        <v>102948</v>
      </c>
      <c r="H1357" s="21">
        <f t="shared" si="20"/>
        <v>802919439.85999894</v>
      </c>
      <c r="J1357" s="10">
        <f>VLOOKUP(D1357,[1]Sheet1!$A$2:$R$4000,1,FALSE)</f>
        <v>33392</v>
      </c>
      <c r="K1357" s="10" t="str">
        <f>VLOOKUP(D1357,[1]Sheet1!$A$2:$R$4000,4,FALSE)</f>
        <v>Libramiento 0206-01-01-0010-8107</v>
      </c>
      <c r="L1357" s="49" t="str">
        <f>VLOOKUP(D1357,[1]Sheet1!$A$2:$S$4000,5,FALSE)</f>
        <v>PAGO A FAVOR DEL BANCO AGRICOLA, CEDIDO POR ADRIANA REYNOSO, MEDIANTE ACTO 897, D/F. 19/10/2017, POR SUM. ALIM. ESC. JEE. CORRESP. A ENERO/2018, SEGUN FACT. NCF: 00481, CARTAS COMPROMISO 06656, 11187, OC. 6810.</v>
      </c>
      <c r="M1357" s="53">
        <f>VLOOKUP(D1357,[1]Sheet1!$A$2:$S$4000,16,FALSE)</f>
        <v>22380</v>
      </c>
    </row>
    <row r="1358" spans="2:13" s="10" customFormat="1" ht="49.5" x14ac:dyDescent="0.2">
      <c r="B1358" s="31">
        <v>1343</v>
      </c>
      <c r="C1358" s="37">
        <v>43207</v>
      </c>
      <c r="D1358" s="44">
        <v>33392</v>
      </c>
      <c r="E1358" s="11" t="s">
        <v>13</v>
      </c>
      <c r="F1358" s="11">
        <v>0</v>
      </c>
      <c r="G1358" s="11">
        <v>425220</v>
      </c>
      <c r="H1358" s="21">
        <f t="shared" si="20"/>
        <v>802494219.85999894</v>
      </c>
      <c r="J1358" s="10">
        <f>VLOOKUP(D1358,[1]Sheet1!$A$2:$R$4000,1,FALSE)</f>
        <v>33392</v>
      </c>
      <c r="K1358" s="10" t="str">
        <f>VLOOKUP(D1358,[1]Sheet1!$A$2:$R$4000,4,FALSE)</f>
        <v>Libramiento 0206-01-01-0010-8107</v>
      </c>
      <c r="L1358" s="49" t="str">
        <f>VLOOKUP(D1358,[1]Sheet1!$A$2:$S$4000,5,FALSE)</f>
        <v>PAGO A FAVOR DEL BANCO AGRICOLA, CEDIDO POR ADRIANA REYNOSO, MEDIANTE ACTO 897, D/F. 19/10/2017, POR SUM. ALIM. ESC. JEE. CORRESP. A ENERO/2018, SEGUN FACT. NCF: 00481, CARTAS COMPROMISO 06656, 11187, OC. 6810.</v>
      </c>
      <c r="M1358" s="53">
        <f>VLOOKUP(D1358,[1]Sheet1!$A$2:$S$4000,16,FALSE)</f>
        <v>22380</v>
      </c>
    </row>
    <row r="1359" spans="2:13" s="10" customFormat="1" ht="33" x14ac:dyDescent="0.2">
      <c r="B1359" s="31">
        <v>1344</v>
      </c>
      <c r="C1359" s="37">
        <v>43207</v>
      </c>
      <c r="D1359" s="44">
        <v>33393</v>
      </c>
      <c r="E1359" s="11" t="s">
        <v>13</v>
      </c>
      <c r="F1359" s="11">
        <v>0</v>
      </c>
      <c r="G1359" s="11">
        <v>63102.8</v>
      </c>
      <c r="H1359" s="21">
        <f t="shared" si="20"/>
        <v>802431117.05999899</v>
      </c>
      <c r="J1359" s="10">
        <f>VLOOKUP(D1359,[1]Sheet1!$A$2:$R$4000,1,FALSE)</f>
        <v>33393</v>
      </c>
      <c r="K1359" s="10" t="str">
        <f>VLOOKUP(D1359,[1]Sheet1!$A$2:$R$4000,4,FALSE)</f>
        <v>Libramiento 0206-01-01-0010-8112</v>
      </c>
      <c r="L1359" s="49" t="str">
        <f>VLOOKUP(D1359,[1]Sheet1!$A$2:$S$4000,5,FALSE)</f>
        <v>PAGO POR SUM. ALIM. ESC. JEE. CORRESP. A NOVIEMBRE/2017, SEGUN FACT. NCF: 00016, CARTA COMPROMISO 08985, OC. 6623</v>
      </c>
      <c r="M1359" s="53">
        <f>VLOOKUP(D1359,[1]Sheet1!$A$2:$S$4000,16,FALSE)</f>
        <v>260642</v>
      </c>
    </row>
    <row r="1360" spans="2:13" s="10" customFormat="1" ht="33" x14ac:dyDescent="0.2">
      <c r="B1360" s="31">
        <v>1345</v>
      </c>
      <c r="C1360" s="37">
        <v>43207</v>
      </c>
      <c r="D1360" s="44">
        <v>33393</v>
      </c>
      <c r="E1360" s="11" t="s">
        <v>13</v>
      </c>
      <c r="F1360" s="11">
        <v>0</v>
      </c>
      <c r="G1360" s="11">
        <v>260642</v>
      </c>
      <c r="H1360" s="21">
        <f t="shared" si="20"/>
        <v>802170475.05999899</v>
      </c>
      <c r="J1360" s="10">
        <f>VLOOKUP(D1360,[1]Sheet1!$A$2:$R$4000,1,FALSE)</f>
        <v>33393</v>
      </c>
      <c r="K1360" s="10" t="str">
        <f>VLOOKUP(D1360,[1]Sheet1!$A$2:$R$4000,4,FALSE)</f>
        <v>Libramiento 0206-01-01-0010-8112</v>
      </c>
      <c r="L1360" s="49" t="str">
        <f>VLOOKUP(D1360,[1]Sheet1!$A$2:$S$4000,5,FALSE)</f>
        <v>PAGO POR SUM. ALIM. ESC. JEE. CORRESP. A NOVIEMBRE/2017, SEGUN FACT. NCF: 00016, CARTA COMPROMISO 08985, OC. 6623</v>
      </c>
      <c r="M1360" s="53">
        <f>VLOOKUP(D1360,[1]Sheet1!$A$2:$S$4000,16,FALSE)</f>
        <v>260642</v>
      </c>
    </row>
    <row r="1361" spans="2:13" s="10" customFormat="1" ht="49.5" x14ac:dyDescent="0.2">
      <c r="B1361" s="31">
        <v>1346</v>
      </c>
      <c r="C1361" s="37">
        <v>43207</v>
      </c>
      <c r="D1361" s="44">
        <v>33394</v>
      </c>
      <c r="E1361" s="11" t="s">
        <v>13</v>
      </c>
      <c r="F1361" s="11">
        <v>0</v>
      </c>
      <c r="G1361" s="11">
        <v>327078.40000000002</v>
      </c>
      <c r="H1361" s="21">
        <f t="shared" si="20"/>
        <v>801843396.65999901</v>
      </c>
      <c r="J1361" s="10">
        <f>VLOOKUP(D1361,[1]Sheet1!$A$2:$R$4000,1,FALSE)</f>
        <v>33394</v>
      </c>
      <c r="K1361" s="10" t="str">
        <f>VLOOKUP(D1361,[1]Sheet1!$A$2:$R$4000,4,FALSE)</f>
        <v>Libramiento 0206-01-01-0010-8124</v>
      </c>
      <c r="L1361" s="49" t="str">
        <f>VLOOKUP(D1361,[1]Sheet1!$A$2:$S$4000,5,FALSE)</f>
        <v>PAGO POR SUM. ALIM. ESC. JEE. A BCO AGRICOLA CEDIDO POR MARGARITA DE CARMEN SANCHEZ COLLADO, S/ACTO NO.1408 D/F 15/09/17, CARTAS COMPR. 1804, 1820, 1834, 1856, 14286, 1813. Y AL SUPLIDOR S/CARTA COMPR. 01835., MES DE ENE./18, S/FACT. 78471. OC 5810/7190.</v>
      </c>
      <c r="M1361" s="53">
        <f>VLOOKUP(D1361,[1]Sheet1!$A$2:$S$4000,16,FALSE)</f>
        <v>255974.39999999999</v>
      </c>
    </row>
    <row r="1362" spans="2:13" s="10" customFormat="1" ht="49.5" x14ac:dyDescent="0.2">
      <c r="B1362" s="31">
        <v>1347</v>
      </c>
      <c r="C1362" s="37">
        <v>43207</v>
      </c>
      <c r="D1362" s="44">
        <v>33394</v>
      </c>
      <c r="E1362" s="11" t="s">
        <v>13</v>
      </c>
      <c r="F1362" s="11">
        <v>0</v>
      </c>
      <c r="G1362" s="11">
        <v>112480</v>
      </c>
      <c r="H1362" s="21">
        <f t="shared" si="20"/>
        <v>801730916.65999901</v>
      </c>
      <c r="J1362" s="10">
        <f>VLOOKUP(D1362,[1]Sheet1!$A$2:$R$4000,1,FALSE)</f>
        <v>33394</v>
      </c>
      <c r="K1362" s="10" t="str">
        <f>VLOOKUP(D1362,[1]Sheet1!$A$2:$R$4000,4,FALSE)</f>
        <v>Libramiento 0206-01-01-0010-8124</v>
      </c>
      <c r="L1362" s="49" t="str">
        <f>VLOOKUP(D1362,[1]Sheet1!$A$2:$S$4000,5,FALSE)</f>
        <v>PAGO POR SUM. ALIM. ESC. JEE. A BCO AGRICOLA CEDIDO POR MARGARITA DE CARMEN SANCHEZ COLLADO, S/ACTO NO.1408 D/F 15/09/17, CARTAS COMPR. 1804, 1820, 1834, 1856, 14286, 1813. Y AL SUPLIDOR S/CARTA COMPR. 01835., MES DE ENE./18, S/FACT. 78471. OC 5810/7190.</v>
      </c>
      <c r="M1362" s="53">
        <f>VLOOKUP(D1362,[1]Sheet1!$A$2:$S$4000,16,FALSE)</f>
        <v>255974.39999999999</v>
      </c>
    </row>
    <row r="1363" spans="2:13" s="10" customFormat="1" ht="49.5" x14ac:dyDescent="0.2">
      <c r="B1363" s="31">
        <v>1348</v>
      </c>
      <c r="C1363" s="37">
        <v>43207</v>
      </c>
      <c r="D1363" s="44">
        <v>33394</v>
      </c>
      <c r="E1363" s="11" t="s">
        <v>13</v>
      </c>
      <c r="F1363" s="11">
        <v>0</v>
      </c>
      <c r="G1363" s="11">
        <v>1238496</v>
      </c>
      <c r="H1363" s="21">
        <f t="shared" ref="H1363:H1426" si="21">+H1362+F1363-G1363</f>
        <v>800492420.65999901</v>
      </c>
      <c r="J1363" s="10">
        <f>VLOOKUP(D1363,[1]Sheet1!$A$2:$R$4000,1,FALSE)</f>
        <v>33394</v>
      </c>
      <c r="K1363" s="10" t="str">
        <f>VLOOKUP(D1363,[1]Sheet1!$A$2:$R$4000,4,FALSE)</f>
        <v>Libramiento 0206-01-01-0010-8124</v>
      </c>
      <c r="L1363" s="49" t="str">
        <f>VLOOKUP(D1363,[1]Sheet1!$A$2:$S$4000,5,FALSE)</f>
        <v>PAGO POR SUM. ALIM. ESC. JEE. A BCO AGRICOLA CEDIDO POR MARGARITA DE CARMEN SANCHEZ COLLADO, S/ACTO NO.1408 D/F 15/09/17, CARTAS COMPR. 1804, 1820, 1834, 1856, 14286, 1813. Y AL SUPLIDOR S/CARTA COMPR. 01835., MES DE ENE./18, S/FACT. 78471. OC 5810/7190.</v>
      </c>
      <c r="M1363" s="53">
        <f>VLOOKUP(D1363,[1]Sheet1!$A$2:$S$4000,16,FALSE)</f>
        <v>255974.39999999999</v>
      </c>
    </row>
    <row r="1364" spans="2:13" s="10" customFormat="1" ht="49.5" x14ac:dyDescent="0.2">
      <c r="B1364" s="31">
        <v>1349</v>
      </c>
      <c r="C1364" s="37">
        <v>43207</v>
      </c>
      <c r="D1364" s="44">
        <v>33395</v>
      </c>
      <c r="E1364" s="11" t="s">
        <v>13</v>
      </c>
      <c r="F1364" s="11">
        <v>0</v>
      </c>
      <c r="G1364" s="11">
        <v>196484.4</v>
      </c>
      <c r="H1364" s="21">
        <f t="shared" si="21"/>
        <v>800295936.25999904</v>
      </c>
      <c r="J1364" s="10">
        <f>VLOOKUP(D1364,[1]Sheet1!$A$2:$R$4000,1,FALSE)</f>
        <v>33395</v>
      </c>
      <c r="K1364" s="10" t="str">
        <f>VLOOKUP(D1364,[1]Sheet1!$A$2:$R$4000,4,FALSE)</f>
        <v>Libramiento 0206-01-01-0010-8126</v>
      </c>
      <c r="L1364" s="49" t="str">
        <f>VLOOKUP(D1364,[1]Sheet1!$A$2:$S$4000,5,FALSE)</f>
        <v>PAGO POR SUM. ALIM. ESC. JEE. A BANCO AGRICOLA, CEDIDO POR ESMIRNA TRINIDAD NINA CISNERO, S/ACTO NO.476/17 D/F 28/09/17, S/CARTAS COMPR. 07932, 03055, 10500. Y AL SUPLIDOR S/CARTA COMPR. 03101. MES DE ENE./18, S/FACT. 29674. OC 7172 Y 5708.</v>
      </c>
      <c r="M1364" s="53">
        <f>VLOOKUP(D1364,[1]Sheet1!$A$2:$S$4000,16,FALSE)</f>
        <v>114114</v>
      </c>
    </row>
    <row r="1365" spans="2:13" s="10" customFormat="1" ht="49.5" x14ac:dyDescent="0.2">
      <c r="B1365" s="31">
        <v>1350</v>
      </c>
      <c r="C1365" s="37">
        <v>43207</v>
      </c>
      <c r="D1365" s="44">
        <v>33395</v>
      </c>
      <c r="E1365" s="11" t="s">
        <v>13</v>
      </c>
      <c r="F1365" s="11">
        <v>0</v>
      </c>
      <c r="G1365" s="11">
        <v>811566</v>
      </c>
      <c r="H1365" s="21">
        <f t="shared" si="21"/>
        <v>799484370.25999904</v>
      </c>
      <c r="J1365" s="10">
        <f>VLOOKUP(D1365,[1]Sheet1!$A$2:$R$4000,1,FALSE)</f>
        <v>33395</v>
      </c>
      <c r="K1365" s="10" t="str">
        <f>VLOOKUP(D1365,[1]Sheet1!$A$2:$R$4000,4,FALSE)</f>
        <v>Libramiento 0206-01-01-0010-8126</v>
      </c>
      <c r="L1365" s="49" t="str">
        <f>VLOOKUP(D1365,[1]Sheet1!$A$2:$S$4000,5,FALSE)</f>
        <v>PAGO POR SUM. ALIM. ESC. JEE. A BANCO AGRICOLA, CEDIDO POR ESMIRNA TRINIDAD NINA CISNERO, S/ACTO NO.476/17 D/F 28/09/17, S/CARTAS COMPR. 07932, 03055, 10500. Y AL SUPLIDOR S/CARTA COMPR. 03101. MES DE ENE./18, S/FACT. 29674. OC 7172 Y 5708.</v>
      </c>
      <c r="M1365" s="53">
        <f>VLOOKUP(D1365,[1]Sheet1!$A$2:$S$4000,16,FALSE)</f>
        <v>114114</v>
      </c>
    </row>
    <row r="1366" spans="2:13" s="10" customFormat="1" ht="33" x14ac:dyDescent="0.2">
      <c r="B1366" s="31">
        <v>1351</v>
      </c>
      <c r="C1366" s="37">
        <v>43207</v>
      </c>
      <c r="D1366" s="44">
        <v>33396</v>
      </c>
      <c r="E1366" s="11" t="s">
        <v>13</v>
      </c>
      <c r="F1366" s="11">
        <v>0</v>
      </c>
      <c r="G1366" s="11">
        <v>2520.6999999999998</v>
      </c>
      <c r="H1366" s="21">
        <f t="shared" si="21"/>
        <v>799481849.55999899</v>
      </c>
      <c r="J1366" s="10">
        <f>VLOOKUP(D1366,[1]Sheet1!$A$2:$R$4000,1,FALSE)</f>
        <v>33396</v>
      </c>
      <c r="K1366" s="10" t="str">
        <f>VLOOKUP(D1366,[1]Sheet1!$A$2:$R$4000,4,FALSE)</f>
        <v>Libramiento 0206-01-01-0010-8191</v>
      </c>
      <c r="L1366" s="49" t="str">
        <f>VLOOKUP(D1366,[1]Sheet1!$A$2:$S$4000,5,FALSE)</f>
        <v>TERCER Y ÚLTIMO PAGO CORRESP. AL CONT. NO. 95/2017 POR LA ADQUISICION DE 402 UNIDADES DE CAMISAS ESCOLARES, S/FACT. NCF: 00050, OC. 5275 Y NC. 00010. MENOS SALDO ANTICIPO.</v>
      </c>
      <c r="M1366" s="53">
        <f>VLOOKUP(D1366,[1]Sheet1!$A$2:$S$4000,16,FALSE)</f>
        <v>2520.6999999999998</v>
      </c>
    </row>
    <row r="1367" spans="2:13" s="10" customFormat="1" ht="33" x14ac:dyDescent="0.2">
      <c r="B1367" s="31">
        <v>1352</v>
      </c>
      <c r="C1367" s="37">
        <v>43207</v>
      </c>
      <c r="D1367" s="44">
        <v>33396</v>
      </c>
      <c r="E1367" s="11" t="s">
        <v>13</v>
      </c>
      <c r="F1367" s="11">
        <v>0</v>
      </c>
      <c r="G1367" s="11">
        <v>56967.839999999997</v>
      </c>
      <c r="H1367" s="21">
        <f t="shared" si="21"/>
        <v>799424881.71999896</v>
      </c>
      <c r="J1367" s="10">
        <f>VLOOKUP(D1367,[1]Sheet1!$A$2:$R$4000,1,FALSE)</f>
        <v>33396</v>
      </c>
      <c r="K1367" s="10" t="str">
        <f>VLOOKUP(D1367,[1]Sheet1!$A$2:$R$4000,4,FALSE)</f>
        <v>Libramiento 0206-01-01-0010-8191</v>
      </c>
      <c r="L1367" s="49" t="str">
        <f>VLOOKUP(D1367,[1]Sheet1!$A$2:$S$4000,5,FALSE)</f>
        <v>TERCER Y ÚLTIMO PAGO CORRESP. AL CONT. NO. 95/2017 POR LA ADQUISICION DE 402 UNIDADES DE CAMISAS ESCOLARES, S/FACT. NCF: 00050, OC. 5275 Y NC. 00010. MENOS SALDO ANTICIPO.</v>
      </c>
      <c r="M1367" s="53">
        <f>VLOOKUP(D1367,[1]Sheet1!$A$2:$S$4000,16,FALSE)</f>
        <v>2520.6999999999998</v>
      </c>
    </row>
    <row r="1368" spans="2:13" s="10" customFormat="1" ht="33" x14ac:dyDescent="0.2">
      <c r="B1368" s="31">
        <v>1353</v>
      </c>
      <c r="C1368" s="37">
        <v>43207</v>
      </c>
      <c r="D1368" s="44">
        <v>33397</v>
      </c>
      <c r="E1368" s="11" t="s">
        <v>13</v>
      </c>
      <c r="F1368" s="11">
        <v>0</v>
      </c>
      <c r="G1368" s="11">
        <v>45466.400000000001</v>
      </c>
      <c r="H1368" s="21">
        <f t="shared" si="21"/>
        <v>799379415.31999898</v>
      </c>
      <c r="J1368" s="10">
        <f>VLOOKUP(D1368,[1]Sheet1!$A$2:$R$4000,1,FALSE)</f>
        <v>33397</v>
      </c>
      <c r="K1368" s="10" t="str">
        <f>VLOOKUP(D1368,[1]Sheet1!$A$2:$R$4000,4,FALSE)</f>
        <v>Libramiento 0206-01-01-0010-8195</v>
      </c>
      <c r="L1368" s="49" t="str">
        <f>VLOOKUP(D1368,[1]Sheet1!$A$2:$S$4000,5,FALSE)</f>
        <v>PAGO SUM. ALIM. ESC. JEE. MES ENERO 2018, S/FACT. NCF: 00028, CARTA COMPROMISO NOS. 13502 Y 04314, OC. 5904.</v>
      </c>
      <c r="M1368" s="53">
        <f>VLOOKUP(D1368,[1]Sheet1!$A$2:$S$4000,16,FALSE)</f>
        <v>187796</v>
      </c>
    </row>
    <row r="1369" spans="2:13" s="10" customFormat="1" ht="33" x14ac:dyDescent="0.2">
      <c r="B1369" s="31">
        <v>1354</v>
      </c>
      <c r="C1369" s="37">
        <v>43207</v>
      </c>
      <c r="D1369" s="44">
        <v>33397</v>
      </c>
      <c r="E1369" s="11" t="s">
        <v>13</v>
      </c>
      <c r="F1369" s="11">
        <v>0</v>
      </c>
      <c r="G1369" s="11">
        <v>187796</v>
      </c>
      <c r="H1369" s="21">
        <f t="shared" si="21"/>
        <v>799191619.31999898</v>
      </c>
      <c r="J1369" s="10">
        <f>VLOOKUP(D1369,[1]Sheet1!$A$2:$R$4000,1,FALSE)</f>
        <v>33397</v>
      </c>
      <c r="K1369" s="10" t="str">
        <f>VLOOKUP(D1369,[1]Sheet1!$A$2:$R$4000,4,FALSE)</f>
        <v>Libramiento 0206-01-01-0010-8195</v>
      </c>
      <c r="L1369" s="49" t="str">
        <f>VLOOKUP(D1369,[1]Sheet1!$A$2:$S$4000,5,FALSE)</f>
        <v>PAGO SUM. ALIM. ESC. JEE. MES ENERO 2018, S/FACT. NCF: 00028, CARTA COMPROMISO NOS. 13502 Y 04314, OC. 5904.</v>
      </c>
      <c r="M1369" s="53">
        <f>VLOOKUP(D1369,[1]Sheet1!$A$2:$S$4000,16,FALSE)</f>
        <v>187796</v>
      </c>
    </row>
    <row r="1370" spans="2:13" s="10" customFormat="1" ht="49.5" x14ac:dyDescent="0.2">
      <c r="B1370" s="31">
        <v>1355</v>
      </c>
      <c r="C1370" s="37">
        <v>43207</v>
      </c>
      <c r="D1370" s="44">
        <v>33398</v>
      </c>
      <c r="E1370" s="11" t="s">
        <v>13</v>
      </c>
      <c r="F1370" s="11">
        <v>0</v>
      </c>
      <c r="G1370" s="11">
        <v>93638</v>
      </c>
      <c r="H1370" s="21">
        <f t="shared" si="21"/>
        <v>799097981.31999898</v>
      </c>
      <c r="J1370" s="10">
        <f>VLOOKUP(D1370,[1]Sheet1!$A$2:$R$4000,1,FALSE)</f>
        <v>33398</v>
      </c>
      <c r="K1370" s="10" t="str">
        <f>VLOOKUP(D1370,[1]Sheet1!$A$2:$R$4000,4,FALSE)</f>
        <v>Libramiento 0206-01-01-0010-8208</v>
      </c>
      <c r="L1370" s="49" t="str">
        <f>VLOOKUP(D1370,[1]Sheet1!$A$2:$S$4000,5,FALSE)</f>
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</c>
      <c r="M1370" s="53">
        <f>VLOOKUP(D1370,[1]Sheet1!$A$2:$S$4000,16,FALSE)</f>
        <v>93638</v>
      </c>
    </row>
    <row r="1371" spans="2:13" s="10" customFormat="1" ht="49.5" x14ac:dyDescent="0.2">
      <c r="B1371" s="31">
        <v>1356</v>
      </c>
      <c r="C1371" s="37">
        <v>43207</v>
      </c>
      <c r="D1371" s="44">
        <v>33398</v>
      </c>
      <c r="E1371" s="11" t="s">
        <v>13</v>
      </c>
      <c r="F1371" s="11">
        <v>0</v>
      </c>
      <c r="G1371" s="11">
        <v>2116218.7999999998</v>
      </c>
      <c r="H1371" s="21">
        <f t="shared" si="21"/>
        <v>796981762.51999903</v>
      </c>
      <c r="J1371" s="10">
        <f>VLOOKUP(D1371,[1]Sheet1!$A$2:$R$4000,1,FALSE)</f>
        <v>33398</v>
      </c>
      <c r="K1371" s="10" t="str">
        <f>VLOOKUP(D1371,[1]Sheet1!$A$2:$R$4000,4,FALSE)</f>
        <v>Libramiento 0206-01-01-0010-8208</v>
      </c>
      <c r="L1371" s="49" t="str">
        <f>VLOOKUP(D1371,[1]Sheet1!$A$2:$S$4000,5,FALSE)</f>
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</c>
      <c r="M1371" s="53">
        <f>VLOOKUP(D1371,[1]Sheet1!$A$2:$S$4000,16,FALSE)</f>
        <v>93638</v>
      </c>
    </row>
    <row r="1372" spans="2:13" s="10" customFormat="1" ht="33" x14ac:dyDescent="0.2">
      <c r="B1372" s="31">
        <v>1357</v>
      </c>
      <c r="C1372" s="37">
        <v>43207</v>
      </c>
      <c r="D1372" s="44">
        <v>33399</v>
      </c>
      <c r="E1372" s="11" t="s">
        <v>13</v>
      </c>
      <c r="F1372" s="11">
        <v>0</v>
      </c>
      <c r="G1372" s="11">
        <v>105257.2</v>
      </c>
      <c r="H1372" s="21">
        <f t="shared" si="21"/>
        <v>796876505.31999898</v>
      </c>
      <c r="J1372" s="10">
        <f>VLOOKUP(D1372,[1]Sheet1!$A$2:$R$4000,1,FALSE)</f>
        <v>33399</v>
      </c>
      <c r="K1372" s="10" t="str">
        <f>VLOOKUP(D1372,[1]Sheet1!$A$2:$R$4000,4,FALSE)</f>
        <v>Libramiento 0206-01-01-0010-8210</v>
      </c>
      <c r="L1372" s="49" t="str">
        <f>VLOOKUP(D1372,[1]Sheet1!$A$2:$S$4000,5,FALSE)</f>
        <v>PAGO SUM. ALIM. ESC. JEE. CORRESP. AL MES DE ENERO 2018, SEGUN FACT. NCF.: 00041 CARTA COMPROMISO NO. 14392, OC 6625.</v>
      </c>
      <c r="M1372" s="53">
        <f>VLOOKUP(D1372,[1]Sheet1!$A$2:$S$4000,16,FALSE)</f>
        <v>434758</v>
      </c>
    </row>
    <row r="1373" spans="2:13" s="10" customFormat="1" ht="33" x14ac:dyDescent="0.2">
      <c r="B1373" s="31">
        <v>1358</v>
      </c>
      <c r="C1373" s="37">
        <v>43207</v>
      </c>
      <c r="D1373" s="44">
        <v>33399</v>
      </c>
      <c r="E1373" s="11" t="s">
        <v>13</v>
      </c>
      <c r="F1373" s="11">
        <v>0</v>
      </c>
      <c r="G1373" s="11">
        <v>434758</v>
      </c>
      <c r="H1373" s="21">
        <f t="shared" si="21"/>
        <v>796441747.31999898</v>
      </c>
      <c r="J1373" s="10">
        <f>VLOOKUP(D1373,[1]Sheet1!$A$2:$R$4000,1,FALSE)</f>
        <v>33399</v>
      </c>
      <c r="K1373" s="10" t="str">
        <f>VLOOKUP(D1373,[1]Sheet1!$A$2:$R$4000,4,FALSE)</f>
        <v>Libramiento 0206-01-01-0010-8210</v>
      </c>
      <c r="L1373" s="49" t="str">
        <f>VLOOKUP(D1373,[1]Sheet1!$A$2:$S$4000,5,FALSE)</f>
        <v>PAGO SUM. ALIM. ESC. JEE. CORRESP. AL MES DE ENERO 2018, SEGUN FACT. NCF.: 00041 CARTA COMPROMISO NO. 14392, OC 6625.</v>
      </c>
      <c r="M1373" s="53">
        <f>VLOOKUP(D1373,[1]Sheet1!$A$2:$S$4000,16,FALSE)</f>
        <v>434758</v>
      </c>
    </row>
    <row r="1374" spans="2:13" s="10" customFormat="1" ht="49.5" x14ac:dyDescent="0.2">
      <c r="B1374" s="31">
        <v>1359</v>
      </c>
      <c r="C1374" s="37">
        <v>43207</v>
      </c>
      <c r="D1374" s="44">
        <v>33400</v>
      </c>
      <c r="E1374" s="11" t="s">
        <v>13</v>
      </c>
      <c r="F1374" s="11">
        <v>0</v>
      </c>
      <c r="G1374" s="11">
        <v>63148</v>
      </c>
      <c r="H1374" s="21">
        <f t="shared" si="21"/>
        <v>796378599.31999898</v>
      </c>
      <c r="J1374" s="10">
        <f>VLOOKUP(D1374,[1]Sheet1!$A$2:$R$4000,1,FALSE)</f>
        <v>33400</v>
      </c>
      <c r="K1374" s="10" t="str">
        <f>VLOOKUP(D1374,[1]Sheet1!$A$2:$R$4000,4,FALSE)</f>
        <v>Libramiento 0206-01-01-0010-8215</v>
      </c>
      <c r="L1374" s="49" t="str">
        <f>VLOOKUP(D1374,[1]Sheet1!$A$2:$S$4000,5,FALSE)</f>
        <v>PAGO A BANCO AGRICOLA, CEDIDO POR D DAMARIS FERRERAS PARAISO DEL BUFETTE SRL, ACTO NO. 1564/17 D/F 02/10/17. POR SUM. ALIM. ESC. JEE, CORRESP. A LOS MESES NOV. Y DIC./17, SEGUN FTS. NCF 00064 Y 00065. CARTAS COMP. NO. 05247,05137,OC 6171.</v>
      </c>
      <c r="M1374" s="53">
        <f>VLOOKUP(D1374,[1]Sheet1!$A$2:$S$4000,16,FALSE)</f>
        <v>63148</v>
      </c>
    </row>
    <row r="1375" spans="2:13" s="10" customFormat="1" ht="49.5" x14ac:dyDescent="0.2">
      <c r="B1375" s="31">
        <v>1360</v>
      </c>
      <c r="C1375" s="37">
        <v>43207</v>
      </c>
      <c r="D1375" s="44">
        <v>33400</v>
      </c>
      <c r="E1375" s="11" t="s">
        <v>13</v>
      </c>
      <c r="F1375" s="11">
        <v>0</v>
      </c>
      <c r="G1375" s="11">
        <v>1427144.8</v>
      </c>
      <c r="H1375" s="21">
        <f t="shared" si="21"/>
        <v>794951454.51999903</v>
      </c>
      <c r="J1375" s="10">
        <f>VLOOKUP(D1375,[1]Sheet1!$A$2:$R$4000,1,FALSE)</f>
        <v>33400</v>
      </c>
      <c r="K1375" s="10" t="str">
        <f>VLOOKUP(D1375,[1]Sheet1!$A$2:$R$4000,4,FALSE)</f>
        <v>Libramiento 0206-01-01-0010-8215</v>
      </c>
      <c r="L1375" s="49" t="str">
        <f>VLOOKUP(D1375,[1]Sheet1!$A$2:$S$4000,5,FALSE)</f>
        <v>PAGO A BANCO AGRICOLA, CEDIDO POR D DAMARIS FERRERAS PARAISO DEL BUFETTE SRL, ACTO NO. 1564/17 D/F 02/10/17. POR SUM. ALIM. ESC. JEE, CORRESP. A LOS MESES NOV. Y DIC./17, SEGUN FTS. NCF 00064 Y 00065. CARTAS COMP. NO. 05247,05137,OC 6171.</v>
      </c>
      <c r="M1375" s="53">
        <f>VLOOKUP(D1375,[1]Sheet1!$A$2:$S$4000,16,FALSE)</f>
        <v>63148</v>
      </c>
    </row>
    <row r="1376" spans="2:13" s="10" customFormat="1" ht="49.5" x14ac:dyDescent="0.2">
      <c r="B1376" s="31">
        <v>1361</v>
      </c>
      <c r="C1376" s="37">
        <v>43207</v>
      </c>
      <c r="D1376" s="44">
        <v>33401</v>
      </c>
      <c r="E1376" s="11" t="s">
        <v>13</v>
      </c>
      <c r="F1376" s="11">
        <v>0</v>
      </c>
      <c r="G1376" s="11">
        <v>120115.2</v>
      </c>
      <c r="H1376" s="21">
        <f t="shared" si="21"/>
        <v>794831339.31999898</v>
      </c>
      <c r="J1376" s="10">
        <f>VLOOKUP(D1376,[1]Sheet1!$A$2:$R$4000,1,FALSE)</f>
        <v>33401</v>
      </c>
      <c r="K1376" s="10" t="str">
        <f>VLOOKUP(D1376,[1]Sheet1!$A$2:$R$4000,4,FALSE)</f>
        <v>Libramiento 0206-01-01-0010-8223</v>
      </c>
      <c r="L1376" s="49" t="str">
        <f>VLOOKUP(D1376,[1]Sheet1!$A$2:$S$4000,5,FALSE)</f>
        <v>PAGO A FAVOR DE BANCO AGRICOLA, CEDIDO POR CARLOS MEDINA ABREU, MEDIANTE ACTO No. 359/17 D/F 19/12/2017. POR SUM. ALIM. ESC. JEE. CORRESP. A LOS MESES DE NOVIEMBRE Y DICIEMBRE 2017, SEGUN FACT. NCF.: 00007 Y 00008, CARTA COMPROMISO NO. 15702 OC 07079.</v>
      </c>
      <c r="M1376" s="53">
        <f>VLOOKUP(D1376,[1]Sheet1!$A$2:$S$4000,16,FALSE)</f>
        <v>26112</v>
      </c>
    </row>
    <row r="1377" spans="2:13" s="10" customFormat="1" ht="49.5" x14ac:dyDescent="0.2">
      <c r="B1377" s="31">
        <v>1362</v>
      </c>
      <c r="C1377" s="37">
        <v>43207</v>
      </c>
      <c r="D1377" s="44">
        <v>33401</v>
      </c>
      <c r="E1377" s="11" t="s">
        <v>13</v>
      </c>
      <c r="F1377" s="11">
        <v>0</v>
      </c>
      <c r="G1377" s="11">
        <v>496128</v>
      </c>
      <c r="H1377" s="21">
        <f t="shared" si="21"/>
        <v>794335211.31999898</v>
      </c>
      <c r="J1377" s="10">
        <f>VLOOKUP(D1377,[1]Sheet1!$A$2:$R$4000,1,FALSE)</f>
        <v>33401</v>
      </c>
      <c r="K1377" s="10" t="str">
        <f>VLOOKUP(D1377,[1]Sheet1!$A$2:$R$4000,4,FALSE)</f>
        <v>Libramiento 0206-01-01-0010-8223</v>
      </c>
      <c r="L1377" s="49" t="str">
        <f>VLOOKUP(D1377,[1]Sheet1!$A$2:$S$4000,5,FALSE)</f>
        <v>PAGO A FAVOR DE BANCO AGRICOLA, CEDIDO POR CARLOS MEDINA ABREU, MEDIANTE ACTO No. 359/17 D/F 19/12/2017. POR SUM. ALIM. ESC. JEE. CORRESP. A LOS MESES DE NOVIEMBRE Y DICIEMBRE 2017, SEGUN FACT. NCF.: 00007 Y 00008, CARTA COMPROMISO NO. 15702 OC 07079.</v>
      </c>
      <c r="M1377" s="53">
        <f>VLOOKUP(D1377,[1]Sheet1!$A$2:$S$4000,16,FALSE)</f>
        <v>26112</v>
      </c>
    </row>
    <row r="1378" spans="2:13" s="10" customFormat="1" ht="49.5" x14ac:dyDescent="0.2">
      <c r="B1378" s="31">
        <v>1363</v>
      </c>
      <c r="C1378" s="37">
        <v>43207</v>
      </c>
      <c r="D1378" s="44">
        <v>33402</v>
      </c>
      <c r="E1378" s="11" t="s">
        <v>13</v>
      </c>
      <c r="F1378" s="11">
        <v>0</v>
      </c>
      <c r="G1378" s="11">
        <v>67658</v>
      </c>
      <c r="H1378" s="21">
        <f t="shared" si="21"/>
        <v>794267553.31999898</v>
      </c>
      <c r="J1378" s="10">
        <f>VLOOKUP(D1378,[1]Sheet1!$A$2:$R$4000,1,FALSE)</f>
        <v>33402</v>
      </c>
      <c r="K1378" s="10" t="str">
        <f>VLOOKUP(D1378,[1]Sheet1!$A$2:$R$4000,4,FALSE)</f>
        <v>Libramiento 0206-01-01-0010-8232</v>
      </c>
      <c r="L1378" s="49" t="str">
        <f>VLOOKUP(D1378,[1]Sheet1!$A$2:$S$4000,5,FALSE)</f>
        <v>PAGO A FAVOR DE BANCO AGRICOLA, CEDIDO POR INVERQUE, SRL, MEDIANTE ACTO DE ALGUACIL NO. 1141/17 D/F 29/12/2017. POR SUM. ALIM. ESC. JEE, CORRESP. AL MES DE ENERO 2018, SEGUN FACT. NCF.: 00061, CARTAS COMPROMISO NO. 03836, 03830, 14582, OC 5865.</v>
      </c>
      <c r="M1378" s="53">
        <f>VLOOKUP(D1378,[1]Sheet1!$A$2:$S$4000,16,FALSE)</f>
        <v>1529070.8</v>
      </c>
    </row>
    <row r="1379" spans="2:13" s="10" customFormat="1" ht="49.5" x14ac:dyDescent="0.2">
      <c r="B1379" s="31">
        <v>1364</v>
      </c>
      <c r="C1379" s="37">
        <v>43207</v>
      </c>
      <c r="D1379" s="44">
        <v>33402</v>
      </c>
      <c r="E1379" s="11" t="s">
        <v>13</v>
      </c>
      <c r="F1379" s="11">
        <v>0</v>
      </c>
      <c r="G1379" s="11">
        <v>1529070.8</v>
      </c>
      <c r="H1379" s="21">
        <f t="shared" si="21"/>
        <v>792738482.51999903</v>
      </c>
      <c r="J1379" s="10">
        <f>VLOOKUP(D1379,[1]Sheet1!$A$2:$R$4000,1,FALSE)</f>
        <v>33402</v>
      </c>
      <c r="K1379" s="10" t="str">
        <f>VLOOKUP(D1379,[1]Sheet1!$A$2:$R$4000,4,FALSE)</f>
        <v>Libramiento 0206-01-01-0010-8232</v>
      </c>
      <c r="L1379" s="49" t="str">
        <f>VLOOKUP(D1379,[1]Sheet1!$A$2:$S$4000,5,FALSE)</f>
        <v>PAGO A FAVOR DE BANCO AGRICOLA, CEDIDO POR INVERQUE, SRL, MEDIANTE ACTO DE ALGUACIL NO. 1141/17 D/F 29/12/2017. POR SUM. ALIM. ESC. JEE, CORRESP. AL MES DE ENERO 2018, SEGUN FACT. NCF.: 00061, CARTAS COMPROMISO NO. 03836, 03830, 14582, OC 5865.</v>
      </c>
      <c r="M1379" s="53">
        <f>VLOOKUP(D1379,[1]Sheet1!$A$2:$S$4000,16,FALSE)</f>
        <v>1529070.8</v>
      </c>
    </row>
    <row r="1380" spans="2:13" s="10" customFormat="1" ht="49.5" x14ac:dyDescent="0.2">
      <c r="B1380" s="31">
        <v>1365</v>
      </c>
      <c r="C1380" s="37">
        <v>43207</v>
      </c>
      <c r="D1380" s="44">
        <v>33403</v>
      </c>
      <c r="E1380" s="11" t="s">
        <v>13</v>
      </c>
      <c r="F1380" s="11">
        <v>0</v>
      </c>
      <c r="G1380" s="11">
        <v>33420</v>
      </c>
      <c r="H1380" s="21">
        <f t="shared" si="21"/>
        <v>792705062.51999903</v>
      </c>
      <c r="J1380" s="10">
        <f>VLOOKUP(D1380,[1]Sheet1!$A$2:$R$4000,1,FALSE)</f>
        <v>33403</v>
      </c>
      <c r="K1380" s="10" t="str">
        <f>VLOOKUP(D1380,[1]Sheet1!$A$2:$R$4000,4,FALSE)</f>
        <v>Libramiento 0206-01-01-0010-8236</v>
      </c>
      <c r="L1380" s="49" t="str">
        <f>VLOOKUP(D1380,[1]Sheet1!$A$2:$S$4000,5,FALSE)</f>
        <v>PAGO A FAVOR DE BANCO AGRICOLA S/ACTO 811 D/F. 06/10/2017 CEDIDO POR STRASUPLY SRL, SUM. ALIM. ESC. JEE. MES ENERO 2018, S/FACT. NCF: 00324, CARTAS COMPROMISO NOS. 06798, 01442, 01470, 01466 Y 01452, OC. 5843.</v>
      </c>
      <c r="M1380" s="53">
        <f>VLOOKUP(D1380,[1]Sheet1!$A$2:$S$4000,16,FALSE)</f>
        <v>33420</v>
      </c>
    </row>
    <row r="1381" spans="2:13" s="10" customFormat="1" ht="49.5" x14ac:dyDescent="0.2">
      <c r="B1381" s="31">
        <v>1366</v>
      </c>
      <c r="C1381" s="37">
        <v>43207</v>
      </c>
      <c r="D1381" s="44">
        <v>33403</v>
      </c>
      <c r="E1381" s="11" t="s">
        <v>13</v>
      </c>
      <c r="F1381" s="11">
        <v>0</v>
      </c>
      <c r="G1381" s="11">
        <v>755292</v>
      </c>
      <c r="H1381" s="21">
        <f t="shared" si="21"/>
        <v>791949770.51999903</v>
      </c>
      <c r="J1381" s="10">
        <f>VLOOKUP(D1381,[1]Sheet1!$A$2:$R$4000,1,FALSE)</f>
        <v>33403</v>
      </c>
      <c r="K1381" s="10" t="str">
        <f>VLOOKUP(D1381,[1]Sheet1!$A$2:$R$4000,4,FALSE)</f>
        <v>Libramiento 0206-01-01-0010-8236</v>
      </c>
      <c r="L1381" s="49" t="str">
        <f>VLOOKUP(D1381,[1]Sheet1!$A$2:$S$4000,5,FALSE)</f>
        <v>PAGO A FAVOR DE BANCO AGRICOLA S/ACTO 811 D/F. 06/10/2017 CEDIDO POR STRASUPLY SRL, SUM. ALIM. ESC. JEE. MES ENERO 2018, S/FACT. NCF: 00324, CARTAS COMPROMISO NOS. 06798, 01442, 01470, 01466 Y 01452, OC. 5843.</v>
      </c>
      <c r="M1381" s="53">
        <f>VLOOKUP(D1381,[1]Sheet1!$A$2:$S$4000,16,FALSE)</f>
        <v>33420</v>
      </c>
    </row>
    <row r="1382" spans="2:13" s="10" customFormat="1" ht="49.5" x14ac:dyDescent="0.2">
      <c r="B1382" s="31">
        <v>1367</v>
      </c>
      <c r="C1382" s="37">
        <v>43207</v>
      </c>
      <c r="D1382" s="44">
        <v>33404</v>
      </c>
      <c r="E1382" s="11" t="s">
        <v>13</v>
      </c>
      <c r="F1382" s="11">
        <v>0</v>
      </c>
      <c r="G1382" s="11">
        <v>230598</v>
      </c>
      <c r="H1382" s="21">
        <f t="shared" si="21"/>
        <v>791719172.51999903</v>
      </c>
      <c r="J1382" s="10">
        <f>VLOOKUP(D1382,[1]Sheet1!$A$2:$R$4000,1,FALSE)</f>
        <v>33404</v>
      </c>
      <c r="K1382" s="10" t="str">
        <f>VLOOKUP(D1382,[1]Sheet1!$A$2:$R$4000,4,FALSE)</f>
        <v>Libramiento 0206-01-01-0010-8237</v>
      </c>
      <c r="L1382" s="49" t="str">
        <f>VLOOKUP(D1382,[1]Sheet1!$A$2:$S$4000,5,FALSE)</f>
        <v>PAGO A BCO AGRICOLA, CEDIDO POR LUIS ODANY RODRIGUEZ LOPEZ S/ACTO NO.743/17 D/F 26/09/17, CARTAS COMPR. 2892, 2878, 2866, 2864, 7764, 2884, 7768. Y AL SUPLIDOR S/CARTA COMPR. 02868 SUM ALIM. ESC. JEE., MES DE ENE./18, S/FACT. 00606, OC 7258 Y 6926.</v>
      </c>
      <c r="M1382" s="53">
        <f>VLOOKUP(D1382,[1]Sheet1!$A$2:$S$4000,16,FALSE)</f>
        <v>863550</v>
      </c>
    </row>
    <row r="1383" spans="2:13" s="10" customFormat="1" ht="49.5" x14ac:dyDescent="0.2">
      <c r="B1383" s="31">
        <v>1368</v>
      </c>
      <c r="C1383" s="37">
        <v>43207</v>
      </c>
      <c r="D1383" s="44">
        <v>33404</v>
      </c>
      <c r="E1383" s="11" t="s">
        <v>13</v>
      </c>
      <c r="F1383" s="11">
        <v>0</v>
      </c>
      <c r="G1383" s="11">
        <v>952470</v>
      </c>
      <c r="H1383" s="21">
        <f t="shared" si="21"/>
        <v>790766702.51999903</v>
      </c>
      <c r="J1383" s="10">
        <f>VLOOKUP(D1383,[1]Sheet1!$A$2:$R$4000,1,FALSE)</f>
        <v>33404</v>
      </c>
      <c r="K1383" s="10" t="str">
        <f>VLOOKUP(D1383,[1]Sheet1!$A$2:$R$4000,4,FALSE)</f>
        <v>Libramiento 0206-01-01-0010-8237</v>
      </c>
      <c r="L1383" s="49" t="str">
        <f>VLOOKUP(D1383,[1]Sheet1!$A$2:$S$4000,5,FALSE)</f>
        <v>PAGO A BCO AGRICOLA, CEDIDO POR LUIS ODANY RODRIGUEZ LOPEZ S/ACTO NO.743/17 D/F 26/09/17, CARTAS COMPR. 2892, 2878, 2866, 2864, 7764, 2884, 7768. Y AL SUPLIDOR S/CARTA COMPR. 02868 SUM ALIM. ESC. JEE., MES DE ENE./18, S/FACT. 00606, OC 7258 Y 6926.</v>
      </c>
      <c r="M1383" s="53">
        <f>VLOOKUP(D1383,[1]Sheet1!$A$2:$S$4000,16,FALSE)</f>
        <v>863550</v>
      </c>
    </row>
    <row r="1384" spans="2:13" s="10" customFormat="1" ht="49.5" x14ac:dyDescent="0.2">
      <c r="B1384" s="31">
        <v>1369</v>
      </c>
      <c r="C1384" s="37">
        <v>43207</v>
      </c>
      <c r="D1384" s="44">
        <v>33405</v>
      </c>
      <c r="E1384" s="11" t="s">
        <v>13</v>
      </c>
      <c r="F1384" s="11">
        <v>0</v>
      </c>
      <c r="G1384" s="11">
        <v>65700</v>
      </c>
      <c r="H1384" s="21">
        <f t="shared" si="21"/>
        <v>790701002.51999903</v>
      </c>
      <c r="J1384" s="10">
        <f>VLOOKUP(D1384,[1]Sheet1!$A$2:$R$4000,1,FALSE)</f>
        <v>33405</v>
      </c>
      <c r="K1384" s="10" t="str">
        <f>VLOOKUP(D1384,[1]Sheet1!$A$2:$R$4000,4,FALSE)</f>
        <v>Libramiento 0206-01-01-0010-8246</v>
      </c>
      <c r="L1384" s="49" t="str">
        <f>VLOOKUP(D1384,[1]Sheet1!$A$2:$S$4000,5,FALSE)</f>
        <v>PAGO A FAVOR DE BANCO AGRICOLA S/ACTO 861 D/F. 16/10/2017 CEDIDO POR GRUPO CUSPIDE &amp; FULGOR SRL, SUM. ALIM. ESC. JEE. CORRESP. A ENERO 2018, S/FACT. NCF: 00035, CARTAS COMPROMISO NOS. 03903, 04167, 04162, 14602, 03986 Y 03883, OC. 6644.</v>
      </c>
      <c r="M1384" s="53">
        <f>VLOOKUP(D1384,[1]Sheet1!$A$2:$S$4000,16,FALSE)</f>
        <v>65700</v>
      </c>
    </row>
    <row r="1385" spans="2:13" s="10" customFormat="1" ht="49.5" x14ac:dyDescent="0.2">
      <c r="B1385" s="31">
        <v>1370</v>
      </c>
      <c r="C1385" s="37">
        <v>43207</v>
      </c>
      <c r="D1385" s="44">
        <v>33405</v>
      </c>
      <c r="E1385" s="11" t="s">
        <v>13</v>
      </c>
      <c r="F1385" s="11">
        <v>0</v>
      </c>
      <c r="G1385" s="11">
        <v>1484820</v>
      </c>
      <c r="H1385" s="21">
        <f t="shared" si="21"/>
        <v>789216182.51999903</v>
      </c>
      <c r="J1385" s="10">
        <f>VLOOKUP(D1385,[1]Sheet1!$A$2:$R$4000,1,FALSE)</f>
        <v>33405</v>
      </c>
      <c r="K1385" s="10" t="str">
        <f>VLOOKUP(D1385,[1]Sheet1!$A$2:$R$4000,4,FALSE)</f>
        <v>Libramiento 0206-01-01-0010-8246</v>
      </c>
      <c r="L1385" s="49" t="str">
        <f>VLOOKUP(D1385,[1]Sheet1!$A$2:$S$4000,5,FALSE)</f>
        <v>PAGO A FAVOR DE BANCO AGRICOLA S/ACTO 861 D/F. 16/10/2017 CEDIDO POR GRUPO CUSPIDE &amp; FULGOR SRL, SUM. ALIM. ESC. JEE. CORRESP. A ENERO 2018, S/FACT. NCF: 00035, CARTAS COMPROMISO NOS. 03903, 04167, 04162, 14602, 03986 Y 03883, OC. 6644.</v>
      </c>
      <c r="M1385" s="53">
        <f>VLOOKUP(D1385,[1]Sheet1!$A$2:$S$4000,16,FALSE)</f>
        <v>65700</v>
      </c>
    </row>
    <row r="1386" spans="2:13" s="10" customFormat="1" ht="49.5" x14ac:dyDescent="0.2">
      <c r="B1386" s="31">
        <v>1371</v>
      </c>
      <c r="C1386" s="37">
        <v>43207</v>
      </c>
      <c r="D1386" s="44">
        <v>33406</v>
      </c>
      <c r="E1386" s="11" t="s">
        <v>13</v>
      </c>
      <c r="F1386" s="11">
        <v>0</v>
      </c>
      <c r="G1386" s="11">
        <v>666576.80000000005</v>
      </c>
      <c r="H1386" s="21">
        <f t="shared" si="21"/>
        <v>788549605.71999907</v>
      </c>
      <c r="J1386" s="10">
        <f>VLOOKUP(D1386,[1]Sheet1!$A$2:$R$4000,1,FALSE)</f>
        <v>33406</v>
      </c>
      <c r="K1386" s="10" t="str">
        <f>VLOOKUP(D1386,[1]Sheet1!$A$2:$R$4000,4,FALSE)</f>
        <v>Libramiento 0206-01-01-0010-8247</v>
      </c>
      <c r="L1386" s="49" t="str">
        <f>VLOOKUP(D1386,[1]Sheet1!$A$2:$S$4000,5,FALSE)</f>
        <v>PAGO A COOPROHARINA, CEDIDO POR RAFAEL MARIA GENAO CONCEPCION, ACTO No.1907 D/F 21/11/17, POR SUM. ALIM. ESC. JEE. ENERO/18, S/FT. NCF.: 00102, CARTA COMP. NO. 06549, 14363, 00832,00824,00907, 14361,00829, 00828,06528, 00826,00825,11172 Y 00898, OC 6097</v>
      </c>
      <c r="M1386" s="53">
        <f>VLOOKUP(D1386,[1]Sheet1!$A$2:$S$4000,16,FALSE)</f>
        <v>144908</v>
      </c>
    </row>
    <row r="1387" spans="2:13" s="10" customFormat="1" ht="49.5" x14ac:dyDescent="0.2">
      <c r="B1387" s="31">
        <v>1372</v>
      </c>
      <c r="C1387" s="37">
        <v>43207</v>
      </c>
      <c r="D1387" s="44">
        <v>33406</v>
      </c>
      <c r="E1387" s="11" t="s">
        <v>13</v>
      </c>
      <c r="F1387" s="11">
        <v>0</v>
      </c>
      <c r="G1387" s="11">
        <v>2753252</v>
      </c>
      <c r="H1387" s="21">
        <f t="shared" si="21"/>
        <v>785796353.71999907</v>
      </c>
      <c r="J1387" s="10">
        <f>VLOOKUP(D1387,[1]Sheet1!$A$2:$R$4000,1,FALSE)</f>
        <v>33406</v>
      </c>
      <c r="K1387" s="10" t="str">
        <f>VLOOKUP(D1387,[1]Sheet1!$A$2:$R$4000,4,FALSE)</f>
        <v>Libramiento 0206-01-01-0010-8247</v>
      </c>
      <c r="L1387" s="49" t="str">
        <f>VLOOKUP(D1387,[1]Sheet1!$A$2:$S$4000,5,FALSE)</f>
        <v>PAGO A COOPROHARINA, CEDIDO POR RAFAEL MARIA GENAO CONCEPCION, ACTO No.1907 D/F 21/11/17, POR SUM. ALIM. ESC. JEE. ENERO/18, S/FT. NCF.: 00102, CARTA COMP. NO. 06549, 14363, 00832,00824,00907, 14361,00829, 00828,06528, 00826,00825,11172 Y 00898, OC 6097</v>
      </c>
      <c r="M1387" s="53">
        <f>VLOOKUP(D1387,[1]Sheet1!$A$2:$S$4000,16,FALSE)</f>
        <v>144908</v>
      </c>
    </row>
    <row r="1388" spans="2:13" s="10" customFormat="1" ht="49.5" x14ac:dyDescent="0.2">
      <c r="B1388" s="31">
        <v>1373</v>
      </c>
      <c r="C1388" s="37">
        <v>43207</v>
      </c>
      <c r="D1388" s="44">
        <v>33407</v>
      </c>
      <c r="E1388" s="11" t="s">
        <v>13</v>
      </c>
      <c r="F1388" s="11">
        <v>0</v>
      </c>
      <c r="G1388" s="11">
        <v>128836.8</v>
      </c>
      <c r="H1388" s="21">
        <f t="shared" si="21"/>
        <v>785667516.91999912</v>
      </c>
      <c r="J1388" s="10">
        <f>VLOOKUP(D1388,[1]Sheet1!$A$2:$R$4000,1,FALSE)</f>
        <v>33407</v>
      </c>
      <c r="K1388" s="10" t="str">
        <f>VLOOKUP(D1388,[1]Sheet1!$A$2:$R$4000,4,FALSE)</f>
        <v>Libramiento 0206-01-01-0010-8251</v>
      </c>
      <c r="L1388" s="49" t="str">
        <f>VLOOKUP(D1388,[1]Sheet1!$A$2:$S$4000,5,FALSE)</f>
        <v>PAGO A BANCO AGRICOLA, CEDIDO POR LUIS EMILIO ROMERO,ACTO No. 710/17 D/F 08/11/17, POR SUM. ALIM. ESC. JEE. MES DE ENERO 2018, SEGUN FACT. NCF.: 00069, CARTA COMP. NO. 03507, 03511, 08155, 03341, 03520, 03336, 03296, 08162, OC 5721.</v>
      </c>
      <c r="M1388" s="53">
        <f>VLOOKUP(D1388,[1]Sheet1!$A$2:$S$4000,16,FALSE)</f>
        <v>100828.8</v>
      </c>
    </row>
    <row r="1389" spans="2:13" s="10" customFormat="1" ht="49.5" x14ac:dyDescent="0.2">
      <c r="B1389" s="31">
        <v>1374</v>
      </c>
      <c r="C1389" s="37">
        <v>43207</v>
      </c>
      <c r="D1389" s="44">
        <v>33407</v>
      </c>
      <c r="E1389" s="11" t="s">
        <v>13</v>
      </c>
      <c r="F1389" s="11">
        <v>0</v>
      </c>
      <c r="G1389" s="11">
        <v>532152</v>
      </c>
      <c r="H1389" s="21">
        <f t="shared" si="21"/>
        <v>785135364.91999912</v>
      </c>
      <c r="J1389" s="10">
        <f>VLOOKUP(D1389,[1]Sheet1!$A$2:$R$4000,1,FALSE)</f>
        <v>33407</v>
      </c>
      <c r="K1389" s="10" t="str">
        <f>VLOOKUP(D1389,[1]Sheet1!$A$2:$R$4000,4,FALSE)</f>
        <v>Libramiento 0206-01-01-0010-8251</v>
      </c>
      <c r="L1389" s="49" t="str">
        <f>VLOOKUP(D1389,[1]Sheet1!$A$2:$S$4000,5,FALSE)</f>
        <v>PAGO A BANCO AGRICOLA, CEDIDO POR LUIS EMILIO ROMERO,ACTO No. 710/17 D/F 08/11/17, POR SUM. ALIM. ESC. JEE. MES DE ENERO 2018, SEGUN FACT. NCF.: 00069, CARTA COMP. NO. 03507, 03511, 08155, 03341, 03520, 03336, 03296, 08162, OC 5721.</v>
      </c>
      <c r="M1389" s="53">
        <f>VLOOKUP(D1389,[1]Sheet1!$A$2:$S$4000,16,FALSE)</f>
        <v>100828.8</v>
      </c>
    </row>
    <row r="1390" spans="2:13" s="10" customFormat="1" ht="49.5" x14ac:dyDescent="0.2">
      <c r="B1390" s="31">
        <v>1375</v>
      </c>
      <c r="C1390" s="37">
        <v>43207</v>
      </c>
      <c r="D1390" s="44">
        <v>33408</v>
      </c>
      <c r="E1390" s="11" t="s">
        <v>13</v>
      </c>
      <c r="F1390" s="11">
        <v>0</v>
      </c>
      <c r="G1390" s="11">
        <v>354604.79999999999</v>
      </c>
      <c r="H1390" s="21">
        <f t="shared" si="21"/>
        <v>784780760.11999917</v>
      </c>
      <c r="J1390" s="10">
        <f>VLOOKUP(D1390,[1]Sheet1!$A$2:$R$4000,1,FALSE)</f>
        <v>33408</v>
      </c>
      <c r="K1390" s="10" t="str">
        <f>VLOOKUP(D1390,[1]Sheet1!$A$2:$R$4000,4,FALSE)</f>
        <v>Libramiento 0206-01-01-0010-8252</v>
      </c>
      <c r="L1390" s="49" t="str">
        <f>VLOOKUP(D1390,[1]Sheet1!$A$2:$S$4000,5,FALSE)</f>
        <v>PAGO A FAVOR DE BANCO AGRICOLA S/ACTO 909 D/F. 23/10/2017 CEDIDO POR DIOGENES MORALES, SUM. ALIM. ESC. JEE. MES ENERO 2018, S/FACT. NCF: 00040, CARTAS COMPROMISO NOS.04608, 04714, 04735, 04606, 10513, 04586, 04596, 04594, 04601, 04580 Y 14012, OC. 6292</v>
      </c>
      <c r="M1390" s="53">
        <f>VLOOKUP(D1390,[1]Sheet1!$A$2:$S$4000,16,FALSE)</f>
        <v>277516.79999999999</v>
      </c>
    </row>
    <row r="1391" spans="2:13" s="10" customFormat="1" ht="49.5" x14ac:dyDescent="0.2">
      <c r="B1391" s="31">
        <v>1376</v>
      </c>
      <c r="C1391" s="37">
        <v>43207</v>
      </c>
      <c r="D1391" s="44">
        <v>33408</v>
      </c>
      <c r="E1391" s="11" t="s">
        <v>13</v>
      </c>
      <c r="F1391" s="11">
        <v>0</v>
      </c>
      <c r="G1391" s="11">
        <v>1464672</v>
      </c>
      <c r="H1391" s="21">
        <f t="shared" si="21"/>
        <v>783316088.11999917</v>
      </c>
      <c r="J1391" s="10">
        <f>VLOOKUP(D1391,[1]Sheet1!$A$2:$R$4000,1,FALSE)</f>
        <v>33408</v>
      </c>
      <c r="K1391" s="10" t="str">
        <f>VLOOKUP(D1391,[1]Sheet1!$A$2:$R$4000,4,FALSE)</f>
        <v>Libramiento 0206-01-01-0010-8252</v>
      </c>
      <c r="L1391" s="49" t="str">
        <f>VLOOKUP(D1391,[1]Sheet1!$A$2:$S$4000,5,FALSE)</f>
        <v>PAGO A FAVOR DE BANCO AGRICOLA S/ACTO 909 D/F. 23/10/2017 CEDIDO POR DIOGENES MORALES, SUM. ALIM. ESC. JEE. MES ENERO 2018, S/FACT. NCF: 00040, CARTAS COMPROMISO NOS.04608, 04714, 04735, 04606, 10513, 04586, 04596, 04594, 04601, 04580 Y 14012, OC. 6292</v>
      </c>
      <c r="M1391" s="53">
        <f>VLOOKUP(D1391,[1]Sheet1!$A$2:$S$4000,16,FALSE)</f>
        <v>277516.79999999999</v>
      </c>
    </row>
    <row r="1392" spans="2:13" s="10" customFormat="1" ht="49.5" x14ac:dyDescent="0.2">
      <c r="B1392" s="31">
        <v>1377</v>
      </c>
      <c r="C1392" s="37">
        <v>43207</v>
      </c>
      <c r="D1392" s="44">
        <v>33409</v>
      </c>
      <c r="E1392" s="11" t="s">
        <v>13</v>
      </c>
      <c r="F1392" s="11">
        <v>0</v>
      </c>
      <c r="G1392" s="11">
        <v>173880</v>
      </c>
      <c r="H1392" s="21">
        <f t="shared" si="21"/>
        <v>783142208.11999917</v>
      </c>
      <c r="J1392" s="10">
        <f>VLOOKUP(D1392,[1]Sheet1!$A$2:$R$4000,1,FALSE)</f>
        <v>33409</v>
      </c>
      <c r="K1392" s="10" t="str">
        <f>VLOOKUP(D1392,[1]Sheet1!$A$2:$R$4000,4,FALSE)</f>
        <v>Libramiento 0206-01-01-0010-8255</v>
      </c>
      <c r="L1392" s="49" t="str">
        <f>VLOOKUP(D1392,[1]Sheet1!$A$2:$S$4000,5,FALSE)</f>
        <v>PAGO A FAVOR DE BANCO AGRICOLA DE LA R.D. S/ACTO NO. 1074 D/F. 6/12/2017 CEDIDO POR MARIA ALT. PION SUM. ALIM. ESC. PROG. JEE. CORRESP. AL MES NOVIEMBRE 2017, S/FACT. NCF: 00418, CARTAS COMPROMISO NOS. 04816, 04799, 04815 Y 04829, OC. 7113</v>
      </c>
      <c r="M1392" s="53">
        <f>VLOOKUP(D1392,[1]Sheet1!$A$2:$S$4000,16,FALSE)</f>
        <v>136080</v>
      </c>
    </row>
    <row r="1393" spans="2:13" s="10" customFormat="1" ht="49.5" x14ac:dyDescent="0.2">
      <c r="B1393" s="31">
        <v>1378</v>
      </c>
      <c r="C1393" s="37">
        <v>43207</v>
      </c>
      <c r="D1393" s="44">
        <v>33409</v>
      </c>
      <c r="E1393" s="11" t="s">
        <v>13</v>
      </c>
      <c r="F1393" s="11">
        <v>0</v>
      </c>
      <c r="G1393" s="11">
        <v>718200</v>
      </c>
      <c r="H1393" s="21">
        <f t="shared" si="21"/>
        <v>782424008.11999917</v>
      </c>
      <c r="J1393" s="10">
        <f>VLOOKUP(D1393,[1]Sheet1!$A$2:$R$4000,1,FALSE)</f>
        <v>33409</v>
      </c>
      <c r="K1393" s="10" t="str">
        <f>VLOOKUP(D1393,[1]Sheet1!$A$2:$R$4000,4,FALSE)</f>
        <v>Libramiento 0206-01-01-0010-8255</v>
      </c>
      <c r="L1393" s="49" t="str">
        <f>VLOOKUP(D1393,[1]Sheet1!$A$2:$S$4000,5,FALSE)</f>
        <v>PAGO A FAVOR DE BANCO AGRICOLA DE LA R.D. S/ACTO NO. 1074 D/F. 6/12/2017 CEDIDO POR MARIA ALT. PION SUM. ALIM. ESC. PROG. JEE. CORRESP. AL MES NOVIEMBRE 2017, S/FACT. NCF: 00418, CARTAS COMPROMISO NOS. 04816, 04799, 04815 Y 04829, OC. 7113</v>
      </c>
      <c r="M1393" s="53">
        <f>VLOOKUP(D1393,[1]Sheet1!$A$2:$S$4000,16,FALSE)</f>
        <v>136080</v>
      </c>
    </row>
    <row r="1394" spans="2:13" s="10" customFormat="1" ht="49.5" x14ac:dyDescent="0.2">
      <c r="B1394" s="31">
        <v>1379</v>
      </c>
      <c r="C1394" s="37">
        <v>43207</v>
      </c>
      <c r="D1394" s="44">
        <v>33410</v>
      </c>
      <c r="E1394" s="11" t="s">
        <v>13</v>
      </c>
      <c r="F1394" s="11">
        <v>0</v>
      </c>
      <c r="G1394" s="11">
        <v>620990.80000000005</v>
      </c>
      <c r="H1394" s="21">
        <f t="shared" si="21"/>
        <v>781803017.31999922</v>
      </c>
      <c r="J1394" s="10">
        <f>VLOOKUP(D1394,[1]Sheet1!$A$2:$R$4000,1,FALSE)</f>
        <v>33410</v>
      </c>
      <c r="K1394" s="10" t="str">
        <f>VLOOKUP(D1394,[1]Sheet1!$A$2:$R$4000,4,FALSE)</f>
        <v>Libramiento 0206-01-01-0010-8257</v>
      </c>
      <c r="L1394" s="49" t="str">
        <f>VLOOKUP(D1394,[1]Sheet1!$A$2:$S$4000,5,FALSE)</f>
        <v>PAGO A FAVOR DEL BANCO AGRICOLA, CEDIDO POR DOMINGO ABRAHAN DIAZ GARCIA, MEDIANTE ACTO 1385, D/F. 13/09/2017, POR SUM. ALIM. ESC. JEE. CORRESP. A ENERO/2018, SEGUN FACT. NCF: 39593, CARTAS COMPROMISO 08913, 08582, 08538, OC. 5864</v>
      </c>
      <c r="M1394" s="53">
        <f>VLOOKUP(D1394,[1]Sheet1!$A$2:$S$4000,16,FALSE)</f>
        <v>134998</v>
      </c>
    </row>
    <row r="1395" spans="2:13" s="10" customFormat="1" ht="49.5" x14ac:dyDescent="0.2">
      <c r="B1395" s="31">
        <v>1380</v>
      </c>
      <c r="C1395" s="37">
        <v>43207</v>
      </c>
      <c r="D1395" s="44">
        <v>33410</v>
      </c>
      <c r="E1395" s="11" t="s">
        <v>13</v>
      </c>
      <c r="F1395" s="11">
        <v>0</v>
      </c>
      <c r="G1395" s="11">
        <v>2564962</v>
      </c>
      <c r="H1395" s="21">
        <f t="shared" si="21"/>
        <v>779238055.31999922</v>
      </c>
      <c r="J1395" s="10">
        <f>VLOOKUP(D1395,[1]Sheet1!$A$2:$R$4000,1,FALSE)</f>
        <v>33410</v>
      </c>
      <c r="K1395" s="10" t="str">
        <f>VLOOKUP(D1395,[1]Sheet1!$A$2:$R$4000,4,FALSE)</f>
        <v>Libramiento 0206-01-01-0010-8257</v>
      </c>
      <c r="L1395" s="49" t="str">
        <f>VLOOKUP(D1395,[1]Sheet1!$A$2:$S$4000,5,FALSE)</f>
        <v>PAGO A FAVOR DEL BANCO AGRICOLA, CEDIDO POR DOMINGO ABRAHAN DIAZ GARCIA, MEDIANTE ACTO 1385, D/F. 13/09/2017, POR SUM. ALIM. ESC. JEE. CORRESP. A ENERO/2018, SEGUN FACT. NCF: 39593, CARTAS COMPROMISO 08913, 08582, 08538, OC. 5864</v>
      </c>
      <c r="M1395" s="53">
        <f>VLOOKUP(D1395,[1]Sheet1!$A$2:$S$4000,16,FALSE)</f>
        <v>134998</v>
      </c>
    </row>
    <row r="1396" spans="2:13" s="10" customFormat="1" ht="49.5" x14ac:dyDescent="0.2">
      <c r="B1396" s="31">
        <v>1381</v>
      </c>
      <c r="C1396" s="37">
        <v>43207</v>
      </c>
      <c r="D1396" s="44">
        <v>33411</v>
      </c>
      <c r="E1396" s="11" t="s">
        <v>13</v>
      </c>
      <c r="F1396" s="11">
        <v>0</v>
      </c>
      <c r="G1396" s="11">
        <v>94392</v>
      </c>
      <c r="H1396" s="21">
        <f t="shared" si="21"/>
        <v>779143663.31999922</v>
      </c>
      <c r="J1396" s="10">
        <f>VLOOKUP(D1396,[1]Sheet1!$A$2:$R$4000,1,FALSE)</f>
        <v>33411</v>
      </c>
      <c r="K1396" s="10" t="str">
        <f>VLOOKUP(D1396,[1]Sheet1!$A$2:$R$4000,4,FALSE)</f>
        <v>Libramiento 0206-01-01-0010-8262</v>
      </c>
      <c r="L1396" s="49" t="str">
        <f>VLOOKUP(D1396,[1]Sheet1!$A$2:$S$4000,5,FALSE)</f>
        <v>PAGO A FAVOR DE BANCO AGRICOLA S/ACTO 931 D/F. 27/10/2017 CEDIDO POR ANA FRANCISCA JAQUEZ ENCARNACION, SUM. ALIM. ESC. JEE. MES ENERO 2018, S/FACT. NCF: 31744, CARTAS COMPROMISO NOS. 06728, 01161 Y 01178, OC. 5587.</v>
      </c>
      <c r="M1396" s="53">
        <f>VLOOKUP(D1396,[1]Sheet1!$A$2:$S$4000,16,FALSE)</f>
        <v>389880</v>
      </c>
    </row>
    <row r="1397" spans="2:13" s="10" customFormat="1" ht="49.5" x14ac:dyDescent="0.2">
      <c r="B1397" s="31">
        <v>1382</v>
      </c>
      <c r="C1397" s="37">
        <v>43207</v>
      </c>
      <c r="D1397" s="44">
        <v>33411</v>
      </c>
      <c r="E1397" s="11" t="s">
        <v>13</v>
      </c>
      <c r="F1397" s="11">
        <v>0</v>
      </c>
      <c r="G1397" s="11">
        <v>389880</v>
      </c>
      <c r="H1397" s="21">
        <f t="shared" si="21"/>
        <v>778753783.31999922</v>
      </c>
      <c r="J1397" s="10">
        <f>VLOOKUP(D1397,[1]Sheet1!$A$2:$R$4000,1,FALSE)</f>
        <v>33411</v>
      </c>
      <c r="K1397" s="10" t="str">
        <f>VLOOKUP(D1397,[1]Sheet1!$A$2:$R$4000,4,FALSE)</f>
        <v>Libramiento 0206-01-01-0010-8262</v>
      </c>
      <c r="L1397" s="49" t="str">
        <f>VLOOKUP(D1397,[1]Sheet1!$A$2:$S$4000,5,FALSE)</f>
        <v>PAGO A FAVOR DE BANCO AGRICOLA S/ACTO 931 D/F. 27/10/2017 CEDIDO POR ANA FRANCISCA JAQUEZ ENCARNACION, SUM. ALIM. ESC. JEE. MES ENERO 2018, S/FACT. NCF: 31744, CARTAS COMPROMISO NOS. 06728, 01161 Y 01178, OC. 5587.</v>
      </c>
      <c r="M1397" s="53">
        <f>VLOOKUP(D1397,[1]Sheet1!$A$2:$S$4000,16,FALSE)</f>
        <v>389880</v>
      </c>
    </row>
    <row r="1398" spans="2:13" s="10" customFormat="1" ht="49.5" x14ac:dyDescent="0.2">
      <c r="B1398" s="31">
        <v>1383</v>
      </c>
      <c r="C1398" s="37">
        <v>43207</v>
      </c>
      <c r="D1398" s="44">
        <v>33412</v>
      </c>
      <c r="E1398" s="11" t="s">
        <v>13</v>
      </c>
      <c r="F1398" s="11">
        <v>0</v>
      </c>
      <c r="G1398" s="11">
        <v>46770</v>
      </c>
      <c r="H1398" s="21">
        <f t="shared" si="21"/>
        <v>778707013.31999922</v>
      </c>
      <c r="J1398" s="10">
        <f>VLOOKUP(D1398,[1]Sheet1!$A$2:$R$4000,1,FALSE)</f>
        <v>33412</v>
      </c>
      <c r="K1398" s="10" t="str">
        <f>VLOOKUP(D1398,[1]Sheet1!$A$2:$R$4000,4,FALSE)</f>
        <v>Libramiento 0206-01-01-0010-8264</v>
      </c>
      <c r="L1398" s="49" t="str">
        <f>VLOOKUP(D1398,[1]Sheet1!$A$2:$S$4000,5,FALSE)</f>
        <v>PAGO A FAVOR DE COOPROHARINA, CEDIDO POR P&amp;M GOURMET SRL MEDIANTE ACTO NO.2039 D/F 01/12/17, POR SUM. DE ALIM. ESC. JEE. CORRESP. AL MES DE DICIEMBRE 2017, S/FACT. 00023. CARTAS COMPROMISO 01429, 01464, 01406, 15237, 01448 Y 01457. OC 5839</v>
      </c>
      <c r="M1398" s="53">
        <f>VLOOKUP(D1398,[1]Sheet1!$A$2:$S$4000,16,FALSE)</f>
        <v>46770</v>
      </c>
    </row>
    <row r="1399" spans="2:13" s="10" customFormat="1" ht="49.5" x14ac:dyDescent="0.2">
      <c r="B1399" s="31">
        <v>1384</v>
      </c>
      <c r="C1399" s="37">
        <v>43207</v>
      </c>
      <c r="D1399" s="44">
        <v>33412</v>
      </c>
      <c r="E1399" s="11" t="s">
        <v>13</v>
      </c>
      <c r="F1399" s="11">
        <v>0</v>
      </c>
      <c r="G1399" s="11">
        <v>1057002</v>
      </c>
      <c r="H1399" s="21">
        <f t="shared" si="21"/>
        <v>777650011.31999922</v>
      </c>
      <c r="J1399" s="10">
        <f>VLOOKUP(D1399,[1]Sheet1!$A$2:$R$4000,1,FALSE)</f>
        <v>33412</v>
      </c>
      <c r="K1399" s="10" t="str">
        <f>VLOOKUP(D1399,[1]Sheet1!$A$2:$R$4000,4,FALSE)</f>
        <v>Libramiento 0206-01-01-0010-8264</v>
      </c>
      <c r="L1399" s="49" t="str">
        <f>VLOOKUP(D1399,[1]Sheet1!$A$2:$S$4000,5,FALSE)</f>
        <v>PAGO A FAVOR DE COOPROHARINA, CEDIDO POR P&amp;M GOURMET SRL MEDIANTE ACTO NO.2039 D/F 01/12/17, POR SUM. DE ALIM. ESC. JEE. CORRESP. AL MES DE DICIEMBRE 2017, S/FACT. 00023. CARTAS COMPROMISO 01429, 01464, 01406, 15237, 01448 Y 01457. OC 5839</v>
      </c>
      <c r="M1399" s="53">
        <f>VLOOKUP(D1399,[1]Sheet1!$A$2:$S$4000,16,FALSE)</f>
        <v>46770</v>
      </c>
    </row>
    <row r="1400" spans="2:13" s="10" customFormat="1" ht="49.5" x14ac:dyDescent="0.2">
      <c r="B1400" s="31">
        <v>1385</v>
      </c>
      <c r="C1400" s="37">
        <v>43207</v>
      </c>
      <c r="D1400" s="44">
        <v>33413</v>
      </c>
      <c r="E1400" s="11" t="s">
        <v>13</v>
      </c>
      <c r="F1400" s="11">
        <v>0</v>
      </c>
      <c r="G1400" s="11">
        <v>14112</v>
      </c>
      <c r="H1400" s="21">
        <f t="shared" si="21"/>
        <v>777635899.31999922</v>
      </c>
      <c r="J1400" s="10">
        <f>VLOOKUP(D1400,[1]Sheet1!$A$2:$R$4000,1,FALSE)</f>
        <v>33413</v>
      </c>
      <c r="K1400" s="10" t="str">
        <f>VLOOKUP(D1400,[1]Sheet1!$A$2:$R$4000,4,FALSE)</f>
        <v>Libramiento 0206-01-01-0010-8268</v>
      </c>
      <c r="L1400" s="49" t="str">
        <f>VLOOKUP(D1400,[1]Sheet1!$A$2:$S$4000,5,FALSE)</f>
        <v>PAGO A FAVOR DEL BANCO AGRICOLA, CEDIDO POR D LIAM S BUFFET SRL, MEDIANTE ACTO 709, D/F. 19/09/2017, POR SUM. ALIM. ESC. JEE. CORRESP. A ENERO/2018, SEGUN FACT. NCF: 00088, CARTAS COMPROMISO 01581, 01579, OC. 6231</v>
      </c>
      <c r="M1400" s="53">
        <f>VLOOKUP(D1400,[1]Sheet1!$A$2:$S$4000,16,FALSE)</f>
        <v>14112</v>
      </c>
    </row>
    <row r="1401" spans="2:13" s="10" customFormat="1" ht="49.5" x14ac:dyDescent="0.2">
      <c r="B1401" s="31">
        <v>1386</v>
      </c>
      <c r="C1401" s="37">
        <v>43207</v>
      </c>
      <c r="D1401" s="44">
        <v>33413</v>
      </c>
      <c r="E1401" s="11" t="s">
        <v>13</v>
      </c>
      <c r="F1401" s="11">
        <v>0</v>
      </c>
      <c r="G1401" s="11">
        <v>318931.20000000001</v>
      </c>
      <c r="H1401" s="21">
        <f t="shared" si="21"/>
        <v>777316968.11999917</v>
      </c>
      <c r="J1401" s="10">
        <f>VLOOKUP(D1401,[1]Sheet1!$A$2:$R$4000,1,FALSE)</f>
        <v>33413</v>
      </c>
      <c r="K1401" s="10" t="str">
        <f>VLOOKUP(D1401,[1]Sheet1!$A$2:$R$4000,4,FALSE)</f>
        <v>Libramiento 0206-01-01-0010-8268</v>
      </c>
      <c r="L1401" s="49" t="str">
        <f>VLOOKUP(D1401,[1]Sheet1!$A$2:$S$4000,5,FALSE)</f>
        <v>PAGO A FAVOR DEL BANCO AGRICOLA, CEDIDO POR D LIAM S BUFFET SRL, MEDIANTE ACTO 709, D/F. 19/09/2017, POR SUM. ALIM. ESC. JEE. CORRESP. A ENERO/2018, SEGUN FACT. NCF: 00088, CARTAS COMPROMISO 01581, 01579, OC. 6231</v>
      </c>
      <c r="M1401" s="53">
        <f>VLOOKUP(D1401,[1]Sheet1!$A$2:$S$4000,16,FALSE)</f>
        <v>14112</v>
      </c>
    </row>
    <row r="1402" spans="2:13" s="10" customFormat="1" ht="33" x14ac:dyDescent="0.2">
      <c r="B1402" s="31">
        <v>1387</v>
      </c>
      <c r="C1402" s="37">
        <v>43207</v>
      </c>
      <c r="D1402" s="44">
        <v>33414</v>
      </c>
      <c r="E1402" s="11" t="s">
        <v>13</v>
      </c>
      <c r="F1402" s="11">
        <v>0</v>
      </c>
      <c r="G1402" s="11">
        <v>24159.200000000001</v>
      </c>
      <c r="H1402" s="21">
        <f t="shared" si="21"/>
        <v>777292808.91999912</v>
      </c>
      <c r="J1402" s="10">
        <f>VLOOKUP(D1402,[1]Sheet1!$A$2:$R$4000,1,FALSE)</f>
        <v>33414</v>
      </c>
      <c r="K1402" s="10" t="str">
        <f>VLOOKUP(D1402,[1]Sheet1!$A$2:$R$4000,4,FALSE)</f>
        <v>Libramiento 0206-01-01-0010-8269</v>
      </c>
      <c r="L1402" s="49" t="str">
        <f>VLOOKUP(D1402,[1]Sheet1!$A$2:$S$4000,5,FALSE)</f>
        <v>PAGO SUM. ALIM. ESC. JEE. CORRESP. AL MES NOV. 2017, SEGUN FACT. NCF.: 00032, CARTA COMPROMISO NO. 03715 Y 03778, OC 6161.</v>
      </c>
      <c r="M1402" s="53">
        <f>VLOOKUP(D1402,[1]Sheet1!$A$2:$S$4000,16,FALSE)</f>
        <v>99788</v>
      </c>
    </row>
    <row r="1403" spans="2:13" s="10" customFormat="1" ht="33" x14ac:dyDescent="0.2">
      <c r="B1403" s="31">
        <v>1388</v>
      </c>
      <c r="C1403" s="37">
        <v>43207</v>
      </c>
      <c r="D1403" s="44">
        <v>33414</v>
      </c>
      <c r="E1403" s="11" t="s">
        <v>13</v>
      </c>
      <c r="F1403" s="11">
        <v>0</v>
      </c>
      <c r="G1403" s="11">
        <v>99788</v>
      </c>
      <c r="H1403" s="21">
        <f t="shared" si="21"/>
        <v>777193020.91999912</v>
      </c>
      <c r="J1403" s="10">
        <f>VLOOKUP(D1403,[1]Sheet1!$A$2:$R$4000,1,FALSE)</f>
        <v>33414</v>
      </c>
      <c r="K1403" s="10" t="str">
        <f>VLOOKUP(D1403,[1]Sheet1!$A$2:$R$4000,4,FALSE)</f>
        <v>Libramiento 0206-01-01-0010-8269</v>
      </c>
      <c r="L1403" s="49" t="str">
        <f>VLOOKUP(D1403,[1]Sheet1!$A$2:$S$4000,5,FALSE)</f>
        <v>PAGO SUM. ALIM. ESC. JEE. CORRESP. AL MES NOV. 2017, SEGUN FACT. NCF.: 00032, CARTA COMPROMISO NO. 03715 Y 03778, OC 6161.</v>
      </c>
      <c r="M1403" s="53">
        <f>VLOOKUP(D1403,[1]Sheet1!$A$2:$S$4000,16,FALSE)</f>
        <v>99788</v>
      </c>
    </row>
    <row r="1404" spans="2:13" s="10" customFormat="1" ht="49.5" x14ac:dyDescent="0.2">
      <c r="B1404" s="31">
        <v>1389</v>
      </c>
      <c r="C1404" s="37">
        <v>43207</v>
      </c>
      <c r="D1404" s="44">
        <v>33415</v>
      </c>
      <c r="E1404" s="11" t="s">
        <v>13</v>
      </c>
      <c r="F1404" s="11">
        <v>0</v>
      </c>
      <c r="G1404" s="11">
        <v>124880.8</v>
      </c>
      <c r="H1404" s="21">
        <f t="shared" si="21"/>
        <v>777068140.11999917</v>
      </c>
      <c r="J1404" s="10">
        <f>VLOOKUP(D1404,[1]Sheet1!$A$2:$R$4000,1,FALSE)</f>
        <v>33415</v>
      </c>
      <c r="K1404" s="10" t="str">
        <f>VLOOKUP(D1404,[1]Sheet1!$A$2:$R$4000,4,FALSE)</f>
        <v>Libramiento 0206-01-01-0010-8275</v>
      </c>
      <c r="L1404" s="49" t="str">
        <f>VLOOKUP(D1404,[1]Sheet1!$A$2:$S$4000,5,FALSE)</f>
        <v>PAGO A BCO AGRICOLA CEDIDO POR MARIA AGUSTINA RODRIGUEZ RODRIGUEZ, S/ACTO 1030 D/F. 24/11/17, SUM ALIM ESC JEE, MES DE ENE./18, S/FACT. 91753, CARTAS COMPR. 04021, 04003, 03998, 04023, 08700, 08703, 04010, 04005, 04150, 04018, 04006, 04002, 04029, OC. 5860.</v>
      </c>
      <c r="M1404" s="53">
        <f>VLOOKUP(D1404,[1]Sheet1!$A$2:$S$4000,16,FALSE)</f>
        <v>27148</v>
      </c>
    </row>
    <row r="1405" spans="2:13" s="10" customFormat="1" ht="49.5" x14ac:dyDescent="0.2">
      <c r="B1405" s="31">
        <v>1390</v>
      </c>
      <c r="C1405" s="37">
        <v>43207</v>
      </c>
      <c r="D1405" s="44">
        <v>33415</v>
      </c>
      <c r="E1405" s="11" t="s">
        <v>13</v>
      </c>
      <c r="F1405" s="11">
        <v>0</v>
      </c>
      <c r="G1405" s="11">
        <v>515812</v>
      </c>
      <c r="H1405" s="21">
        <f t="shared" si="21"/>
        <v>776552328.11999917</v>
      </c>
      <c r="J1405" s="10">
        <f>VLOOKUP(D1405,[1]Sheet1!$A$2:$R$4000,1,FALSE)</f>
        <v>33415</v>
      </c>
      <c r="K1405" s="10" t="str">
        <f>VLOOKUP(D1405,[1]Sheet1!$A$2:$R$4000,4,FALSE)</f>
        <v>Libramiento 0206-01-01-0010-8275</v>
      </c>
      <c r="L1405" s="49" t="str">
        <f>VLOOKUP(D1405,[1]Sheet1!$A$2:$S$4000,5,FALSE)</f>
        <v>PAGO A BCO AGRICOLA CEDIDO POR MARIA AGUSTINA RODRIGUEZ RODRIGUEZ, S/ACTO 1030 D/F. 24/11/17, SUM ALIM ESC JEE, MES DE ENE./18, S/FACT. 91753, CARTAS COMPR. 04021, 04003, 03998, 04023, 08700, 08703, 04010, 04005, 04150, 04018, 04006, 04002, 04029, OC. 5860.</v>
      </c>
      <c r="M1405" s="53">
        <f>VLOOKUP(D1405,[1]Sheet1!$A$2:$S$4000,16,FALSE)</f>
        <v>27148</v>
      </c>
    </row>
    <row r="1406" spans="2:13" s="10" customFormat="1" ht="49.5" x14ac:dyDescent="0.2">
      <c r="B1406" s="31">
        <v>1391</v>
      </c>
      <c r="C1406" s="37">
        <v>43207</v>
      </c>
      <c r="D1406" s="44">
        <v>33416</v>
      </c>
      <c r="E1406" s="11" t="s">
        <v>13</v>
      </c>
      <c r="F1406" s="11">
        <v>0</v>
      </c>
      <c r="G1406" s="11">
        <v>225510.39999999999</v>
      </c>
      <c r="H1406" s="21">
        <f t="shared" si="21"/>
        <v>776326817.71999919</v>
      </c>
      <c r="J1406" s="10">
        <f>VLOOKUP(D1406,[1]Sheet1!$A$2:$R$4000,1,FALSE)</f>
        <v>33416</v>
      </c>
      <c r="K1406" s="10" t="str">
        <f>VLOOKUP(D1406,[1]Sheet1!$A$2:$R$4000,4,FALSE)</f>
        <v>Libramiento 0206-01-01-0010-8289</v>
      </c>
      <c r="L1406" s="49" t="str">
        <f>VLOOKUP(D1406,[1]Sheet1!$A$2:$S$4000,5,FALSE)</f>
        <v>PAGO AL BCO AGRIC, CEDIDO POR HECTOR BIENVENIDO HERRERA ROMERO,S/ACTO NO.806 D/F 05/10/17, POR SUM. DE ALIM. ESC. JEE. AL MES DE ENERO 2018, S/FACT. 00040. CARTAS COMPROMISO 15617, 15389, 15386, OC 5674</v>
      </c>
      <c r="M1406" s="53">
        <f>VLOOKUP(D1406,[1]Sheet1!$A$2:$S$4000,16,FALSE)</f>
        <v>49024</v>
      </c>
    </row>
    <row r="1407" spans="2:13" s="10" customFormat="1" ht="49.5" x14ac:dyDescent="0.2">
      <c r="B1407" s="31">
        <v>1392</v>
      </c>
      <c r="C1407" s="37">
        <v>43207</v>
      </c>
      <c r="D1407" s="44">
        <v>33416</v>
      </c>
      <c r="E1407" s="11" t="s">
        <v>13</v>
      </c>
      <c r="F1407" s="11">
        <v>0</v>
      </c>
      <c r="G1407" s="11">
        <v>931456</v>
      </c>
      <c r="H1407" s="21">
        <f t="shared" si="21"/>
        <v>775395361.71999919</v>
      </c>
      <c r="J1407" s="10">
        <f>VLOOKUP(D1407,[1]Sheet1!$A$2:$R$4000,1,FALSE)</f>
        <v>33416</v>
      </c>
      <c r="K1407" s="10" t="str">
        <f>VLOOKUP(D1407,[1]Sheet1!$A$2:$R$4000,4,FALSE)</f>
        <v>Libramiento 0206-01-01-0010-8289</v>
      </c>
      <c r="L1407" s="49" t="str">
        <f>VLOOKUP(D1407,[1]Sheet1!$A$2:$S$4000,5,FALSE)</f>
        <v>PAGO AL BCO AGRIC, CEDIDO POR HECTOR BIENVENIDO HERRERA ROMERO,S/ACTO NO.806 D/F 05/10/17, POR SUM. DE ALIM. ESC. JEE. AL MES DE ENERO 2018, S/FACT. 00040. CARTAS COMPROMISO 15617, 15389, 15386, OC 5674</v>
      </c>
      <c r="M1407" s="53">
        <f>VLOOKUP(D1407,[1]Sheet1!$A$2:$S$4000,16,FALSE)</f>
        <v>49024</v>
      </c>
    </row>
    <row r="1408" spans="2:13" s="10" customFormat="1" ht="49.5" x14ac:dyDescent="0.2">
      <c r="B1408" s="31">
        <v>1393</v>
      </c>
      <c r="C1408" s="37">
        <v>43207</v>
      </c>
      <c r="D1408" s="44">
        <v>33417</v>
      </c>
      <c r="E1408" s="11" t="s">
        <v>13</v>
      </c>
      <c r="F1408" s="11">
        <v>0</v>
      </c>
      <c r="G1408" s="11">
        <v>14144</v>
      </c>
      <c r="H1408" s="21">
        <f t="shared" si="21"/>
        <v>775381217.71999919</v>
      </c>
      <c r="J1408" s="10">
        <f>VLOOKUP(D1408,[1]Sheet1!$A$2:$R$4000,1,FALSE)</f>
        <v>33417</v>
      </c>
      <c r="K1408" s="10" t="str">
        <f>VLOOKUP(D1408,[1]Sheet1!$A$2:$R$4000,4,FALSE)</f>
        <v>Libramiento 0206-01-01-0010-8291</v>
      </c>
      <c r="L1408" s="49" t="str">
        <f>VLOOKUP(D1408,[1]Sheet1!$A$2:$S$4000,5,FALSE)</f>
        <v>PAGO A FAVOR DE BANCO AGRICOLA S/ACTO 1138 D/F. 28/12/2017 CEDIDO POR EL GUSTATIO DEL CHEF SRL, SUM. ALIM. ESC. JEE. MES ENERO 2018, S/FACT. NCF: 92178, CARTAS COMPROMISO NO. 14601, OC. 6642.</v>
      </c>
      <c r="M1408" s="53">
        <f>VLOOKUP(D1408,[1]Sheet1!$A$2:$S$4000,16,FALSE)</f>
        <v>319654.40000000002</v>
      </c>
    </row>
    <row r="1409" spans="2:13" s="10" customFormat="1" ht="49.5" x14ac:dyDescent="0.2">
      <c r="B1409" s="31">
        <v>1394</v>
      </c>
      <c r="C1409" s="37">
        <v>43207</v>
      </c>
      <c r="D1409" s="44">
        <v>33417</v>
      </c>
      <c r="E1409" s="11" t="s">
        <v>13</v>
      </c>
      <c r="F1409" s="11">
        <v>0</v>
      </c>
      <c r="G1409" s="11">
        <v>319654.40000000002</v>
      </c>
      <c r="H1409" s="21">
        <f t="shared" si="21"/>
        <v>775061563.31999922</v>
      </c>
      <c r="J1409" s="10">
        <f>VLOOKUP(D1409,[1]Sheet1!$A$2:$R$4000,1,FALSE)</f>
        <v>33417</v>
      </c>
      <c r="K1409" s="10" t="str">
        <f>VLOOKUP(D1409,[1]Sheet1!$A$2:$R$4000,4,FALSE)</f>
        <v>Libramiento 0206-01-01-0010-8291</v>
      </c>
      <c r="L1409" s="49" t="str">
        <f>VLOOKUP(D1409,[1]Sheet1!$A$2:$S$4000,5,FALSE)</f>
        <v>PAGO A FAVOR DE BANCO AGRICOLA S/ACTO 1138 D/F. 28/12/2017 CEDIDO POR EL GUSTATIO DEL CHEF SRL, SUM. ALIM. ESC. JEE. MES ENERO 2018, S/FACT. NCF: 92178, CARTAS COMPROMISO NO. 14601, OC. 6642.</v>
      </c>
      <c r="M1409" s="53">
        <f>VLOOKUP(D1409,[1]Sheet1!$A$2:$S$4000,16,FALSE)</f>
        <v>319654.40000000002</v>
      </c>
    </row>
    <row r="1410" spans="2:13" s="10" customFormat="1" ht="49.5" x14ac:dyDescent="0.2">
      <c r="B1410" s="31">
        <v>1395</v>
      </c>
      <c r="C1410" s="37">
        <v>43207</v>
      </c>
      <c r="D1410" s="44">
        <v>33418</v>
      </c>
      <c r="E1410" s="11" t="s">
        <v>13</v>
      </c>
      <c r="F1410" s="11">
        <v>0</v>
      </c>
      <c r="G1410" s="11">
        <v>54924</v>
      </c>
      <c r="H1410" s="21">
        <f t="shared" si="21"/>
        <v>775006639.31999922</v>
      </c>
      <c r="J1410" s="10">
        <f>VLOOKUP(D1410,[1]Sheet1!$A$2:$R$4000,1,FALSE)</f>
        <v>33418</v>
      </c>
      <c r="K1410" s="10" t="str">
        <f>VLOOKUP(D1410,[1]Sheet1!$A$2:$R$4000,4,FALSE)</f>
        <v>Libramiento 0206-01-01-0010-8294</v>
      </c>
      <c r="L1410" s="49" t="str">
        <f>VLOOKUP(D1410,[1]Sheet1!$A$2:$S$4000,5,FALSE)</f>
        <v>PAGO A COOPROHARINA, CEDIDO POR YUDI ELIZABETH GONZALEZ JIMENEZ, S/ACTO NO. 36/18 D/F 08/01/2018, POR SUM. ALIM. ESC. JEE, MES ENERO 2018, S/FACT. NCF.: 00004, CARTA COMPROMISO NO. 00554, OC 6583</v>
      </c>
      <c r="M1410" s="53">
        <f>VLOOKUP(D1410,[1]Sheet1!$A$2:$S$4000,16,FALSE)</f>
        <v>11940</v>
      </c>
    </row>
    <row r="1411" spans="2:13" s="10" customFormat="1" ht="49.5" x14ac:dyDescent="0.2">
      <c r="B1411" s="31">
        <v>1396</v>
      </c>
      <c r="C1411" s="37">
        <v>43207</v>
      </c>
      <c r="D1411" s="44">
        <v>33418</v>
      </c>
      <c r="E1411" s="11" t="s">
        <v>13</v>
      </c>
      <c r="F1411" s="11">
        <v>0</v>
      </c>
      <c r="G1411" s="11">
        <v>226860</v>
      </c>
      <c r="H1411" s="21">
        <f t="shared" si="21"/>
        <v>774779779.31999922</v>
      </c>
      <c r="J1411" s="10">
        <f>VLOOKUP(D1411,[1]Sheet1!$A$2:$R$4000,1,FALSE)</f>
        <v>33418</v>
      </c>
      <c r="K1411" s="10" t="str">
        <f>VLOOKUP(D1411,[1]Sheet1!$A$2:$R$4000,4,FALSE)</f>
        <v>Libramiento 0206-01-01-0010-8294</v>
      </c>
      <c r="L1411" s="49" t="str">
        <f>VLOOKUP(D1411,[1]Sheet1!$A$2:$S$4000,5,FALSE)</f>
        <v>PAGO A COOPROHARINA, CEDIDO POR YUDI ELIZABETH GONZALEZ JIMENEZ, S/ACTO NO. 36/18 D/F 08/01/2018, POR SUM. ALIM. ESC. JEE, MES ENERO 2018, S/FACT. NCF.: 00004, CARTA COMPROMISO NO. 00554, OC 6583</v>
      </c>
      <c r="M1411" s="53">
        <f>VLOOKUP(D1411,[1]Sheet1!$A$2:$S$4000,16,FALSE)</f>
        <v>11940</v>
      </c>
    </row>
    <row r="1412" spans="2:13" s="10" customFormat="1" ht="49.5" x14ac:dyDescent="0.2">
      <c r="B1412" s="31">
        <v>1397</v>
      </c>
      <c r="C1412" s="37">
        <v>43207</v>
      </c>
      <c r="D1412" s="44">
        <v>33419</v>
      </c>
      <c r="E1412" s="11" t="s">
        <v>13</v>
      </c>
      <c r="F1412" s="11">
        <v>0</v>
      </c>
      <c r="G1412" s="11">
        <v>77050</v>
      </c>
      <c r="H1412" s="21">
        <f t="shared" si="21"/>
        <v>774702729.31999922</v>
      </c>
      <c r="J1412" s="10">
        <f>VLOOKUP(D1412,[1]Sheet1!$A$2:$R$4000,1,FALSE)</f>
        <v>33419</v>
      </c>
      <c r="K1412" s="10" t="str">
        <f>VLOOKUP(D1412,[1]Sheet1!$A$2:$R$4000,4,FALSE)</f>
        <v>Libramiento 0206-01-01-0010-8299</v>
      </c>
      <c r="L1412" s="49" t="str">
        <f>VLOOKUP(D1412,[1]Sheet1!$A$2:$S$4000,5,FALSE)</f>
        <v>PAGO AL BCO AGRIC, S/ACTO 1586 D/F 05/10/17 CEDIDO POR MARGARITA MARIA NUÑEZ, SUM.ALIM.ESC.JEE.MES ENERO/18, S/FACT. NCF: 79142 CARTAS C.NOS. 02041, 01854, 01853, 01892, OC. 5812</v>
      </c>
      <c r="M1412" s="53">
        <f>VLOOKUP(D1412,[1]Sheet1!$A$2:$S$4000,16,FALSE)</f>
        <v>318250</v>
      </c>
    </row>
    <row r="1413" spans="2:13" s="10" customFormat="1" ht="49.5" x14ac:dyDescent="0.2">
      <c r="B1413" s="31">
        <v>1398</v>
      </c>
      <c r="C1413" s="37">
        <v>43207</v>
      </c>
      <c r="D1413" s="44">
        <v>33419</v>
      </c>
      <c r="E1413" s="11" t="s">
        <v>13</v>
      </c>
      <c r="F1413" s="11">
        <v>0</v>
      </c>
      <c r="G1413" s="11">
        <v>318250</v>
      </c>
      <c r="H1413" s="21">
        <f t="shared" si="21"/>
        <v>774384479.31999922</v>
      </c>
      <c r="J1413" s="10">
        <f>VLOOKUP(D1413,[1]Sheet1!$A$2:$R$4000,1,FALSE)</f>
        <v>33419</v>
      </c>
      <c r="K1413" s="10" t="str">
        <f>VLOOKUP(D1413,[1]Sheet1!$A$2:$R$4000,4,FALSE)</f>
        <v>Libramiento 0206-01-01-0010-8299</v>
      </c>
      <c r="L1413" s="49" t="str">
        <f>VLOOKUP(D1413,[1]Sheet1!$A$2:$S$4000,5,FALSE)</f>
        <v>PAGO AL BCO AGRIC, S/ACTO 1586 D/F 05/10/17 CEDIDO POR MARGARITA MARIA NUÑEZ, SUM.ALIM.ESC.JEE.MES ENERO/18, S/FACT. NCF: 79142 CARTAS C.NOS. 02041, 01854, 01853, 01892, OC. 5812</v>
      </c>
      <c r="M1413" s="53">
        <f>VLOOKUP(D1413,[1]Sheet1!$A$2:$S$4000,16,FALSE)</f>
        <v>318250</v>
      </c>
    </row>
    <row r="1414" spans="2:13" s="10" customFormat="1" ht="33" x14ac:dyDescent="0.2">
      <c r="B1414" s="31">
        <v>1399</v>
      </c>
      <c r="C1414" s="37">
        <v>43207</v>
      </c>
      <c r="D1414" s="44">
        <v>33420</v>
      </c>
      <c r="E1414" s="11" t="s">
        <v>13</v>
      </c>
      <c r="F1414" s="11">
        <v>0</v>
      </c>
      <c r="G1414" s="11">
        <v>277922.8</v>
      </c>
      <c r="H1414" s="21">
        <f t="shared" si="21"/>
        <v>774106556.51999927</v>
      </c>
      <c r="J1414" s="10">
        <f>VLOOKUP(D1414,[1]Sheet1!$A$2:$R$4000,1,FALSE)</f>
        <v>33420</v>
      </c>
      <c r="K1414" s="10" t="str">
        <f>VLOOKUP(D1414,[1]Sheet1!$A$2:$R$4000,4,FALSE)</f>
        <v>Libramiento 0206-01-01-0010-8300</v>
      </c>
      <c r="L1414" s="49" t="str">
        <f>VLOOKUP(D1414,[1]Sheet1!$A$2:$S$4000,5,FALSE)</f>
        <v>PAGO SUM. DE ALIM. ESC. JEE, AL MES DE ENERO 2018, S/FACT. 00030. CARTAS COMPROMISO 00836, 15200, 00830, 00827, 00863, 00820, 06536, 00896, 00897, 00866, 00835, 00864, 00889 Y 00837. OC 6095</v>
      </c>
      <c r="M1414" s="53">
        <f>VLOOKUP(D1414,[1]Sheet1!$A$2:$S$4000,16,FALSE)</f>
        <v>1147942</v>
      </c>
    </row>
    <row r="1415" spans="2:13" s="10" customFormat="1" ht="33" x14ac:dyDescent="0.2">
      <c r="B1415" s="31">
        <v>1400</v>
      </c>
      <c r="C1415" s="37">
        <v>43207</v>
      </c>
      <c r="D1415" s="44">
        <v>33420</v>
      </c>
      <c r="E1415" s="11" t="s">
        <v>13</v>
      </c>
      <c r="F1415" s="11">
        <v>0</v>
      </c>
      <c r="G1415" s="11">
        <v>1147942</v>
      </c>
      <c r="H1415" s="21">
        <f t="shared" si="21"/>
        <v>772958614.51999927</v>
      </c>
      <c r="J1415" s="10">
        <f>VLOOKUP(D1415,[1]Sheet1!$A$2:$R$4000,1,FALSE)</f>
        <v>33420</v>
      </c>
      <c r="K1415" s="10" t="str">
        <f>VLOOKUP(D1415,[1]Sheet1!$A$2:$R$4000,4,FALSE)</f>
        <v>Libramiento 0206-01-01-0010-8300</v>
      </c>
      <c r="L1415" s="49" t="str">
        <f>VLOOKUP(D1415,[1]Sheet1!$A$2:$S$4000,5,FALSE)</f>
        <v>PAGO SUM. DE ALIM. ESC. JEE, AL MES DE ENERO 2018, S/FACT. 00030. CARTAS COMPROMISO 00836, 15200, 00830, 00827, 00863, 00820, 06536, 00896, 00897, 00866, 00835, 00864, 00889 Y 00837. OC 6095</v>
      </c>
      <c r="M1415" s="53">
        <f>VLOOKUP(D1415,[1]Sheet1!$A$2:$S$4000,16,FALSE)</f>
        <v>1147942</v>
      </c>
    </row>
    <row r="1416" spans="2:13" s="10" customFormat="1" ht="49.5" x14ac:dyDescent="0.2">
      <c r="B1416" s="31">
        <v>1401</v>
      </c>
      <c r="C1416" s="37">
        <v>43207</v>
      </c>
      <c r="D1416" s="44">
        <v>33421</v>
      </c>
      <c r="E1416" s="11" t="s">
        <v>13</v>
      </c>
      <c r="F1416" s="11">
        <v>0</v>
      </c>
      <c r="G1416" s="11">
        <v>31232</v>
      </c>
      <c r="H1416" s="21">
        <f t="shared" si="21"/>
        <v>772927382.51999927</v>
      </c>
      <c r="J1416" s="10">
        <f>VLOOKUP(D1416,[1]Sheet1!$A$2:$R$4000,1,FALSE)</f>
        <v>33421</v>
      </c>
      <c r="K1416" s="10" t="str">
        <f>VLOOKUP(D1416,[1]Sheet1!$A$2:$R$4000,4,FALSE)</f>
        <v>Libramiento 0206-01-01-0010-8314</v>
      </c>
      <c r="L1416" s="49" t="str">
        <f>VLOOKUP(D1416,[1]Sheet1!$A$2:$S$4000,5,FALSE)</f>
        <v>PAGO A FAVOR DE COOPSUPLIDER, CEDIDO POR RESTAURANTE LOS ANGELES DEL BRISAL SRL, S/ACTO No.320/3/2018 D/F 27/03/2018. POR SUM. ALIM. ESC.JEE. CORRESP. AL MES DE DICIEMBRE 2017, SEGUN FACT. NCF.: 00003, CARTA COMPROMISO NO. 00404, O/C 7157</v>
      </c>
      <c r="M1416" s="53">
        <f>VLOOKUP(D1416,[1]Sheet1!$A$2:$S$4000,16,FALSE)</f>
        <v>31232</v>
      </c>
    </row>
    <row r="1417" spans="2:13" s="10" customFormat="1" ht="49.5" x14ac:dyDescent="0.2">
      <c r="B1417" s="31">
        <v>1402</v>
      </c>
      <c r="C1417" s="37">
        <v>43207</v>
      </c>
      <c r="D1417" s="44">
        <v>33421</v>
      </c>
      <c r="E1417" s="11" t="s">
        <v>13</v>
      </c>
      <c r="F1417" s="11">
        <v>0</v>
      </c>
      <c r="G1417" s="11">
        <v>705843.19999999995</v>
      </c>
      <c r="H1417" s="21">
        <f t="shared" si="21"/>
        <v>772221539.31999922</v>
      </c>
      <c r="J1417" s="10">
        <f>VLOOKUP(D1417,[1]Sheet1!$A$2:$R$4000,1,FALSE)</f>
        <v>33421</v>
      </c>
      <c r="K1417" s="10" t="str">
        <f>VLOOKUP(D1417,[1]Sheet1!$A$2:$R$4000,4,FALSE)</f>
        <v>Libramiento 0206-01-01-0010-8314</v>
      </c>
      <c r="L1417" s="49" t="str">
        <f>VLOOKUP(D1417,[1]Sheet1!$A$2:$S$4000,5,FALSE)</f>
        <v>PAGO A FAVOR DE COOPSUPLIDER, CEDIDO POR RESTAURANTE LOS ANGELES DEL BRISAL SRL, S/ACTO No.320/3/2018 D/F 27/03/2018. POR SUM. ALIM. ESC.JEE. CORRESP. AL MES DE DICIEMBRE 2017, SEGUN FACT. NCF.: 00003, CARTA COMPROMISO NO. 00404, O/C 7157</v>
      </c>
      <c r="M1417" s="53">
        <f>VLOOKUP(D1417,[1]Sheet1!$A$2:$S$4000,16,FALSE)</f>
        <v>31232</v>
      </c>
    </row>
    <row r="1418" spans="2:13" s="10" customFormat="1" ht="33" x14ac:dyDescent="0.2">
      <c r="B1418" s="31">
        <v>1403</v>
      </c>
      <c r="C1418" s="37">
        <v>43207</v>
      </c>
      <c r="D1418" s="44">
        <v>33422</v>
      </c>
      <c r="E1418" s="11" t="s">
        <v>13</v>
      </c>
      <c r="F1418" s="11">
        <v>0</v>
      </c>
      <c r="G1418" s="11">
        <v>3904</v>
      </c>
      <c r="H1418" s="21">
        <f t="shared" si="21"/>
        <v>772217635.31999922</v>
      </c>
      <c r="J1418" s="10">
        <f>VLOOKUP(D1418,[1]Sheet1!$A$2:$R$4000,1,FALSE)</f>
        <v>33422</v>
      </c>
      <c r="K1418" s="10" t="str">
        <f>VLOOKUP(D1418,[1]Sheet1!$A$2:$R$4000,4,FALSE)</f>
        <v>Libramiento 0206-01-01-0010-8317</v>
      </c>
      <c r="L1418" s="49" t="str">
        <f>VLOOKUP(D1418,[1]Sheet1!$A$2:$S$4000,5,FALSE)</f>
        <v>PAGO SUM. ALIM. ESC.JEE. CORRESP. AL MES DE OCTUBRE 2017, SEGÚN FACT. NCF.: 00001, CARTA COMPROMISO NO. 00404, OC 7157.</v>
      </c>
      <c r="M1418" s="53">
        <f>VLOOKUP(D1418,[1]Sheet1!$A$2:$S$4000,16,FALSE)</f>
        <v>3904</v>
      </c>
    </row>
    <row r="1419" spans="2:13" s="10" customFormat="1" ht="33" x14ac:dyDescent="0.2">
      <c r="B1419" s="31">
        <v>1404</v>
      </c>
      <c r="C1419" s="37">
        <v>43207</v>
      </c>
      <c r="D1419" s="44">
        <v>33422</v>
      </c>
      <c r="E1419" s="11" t="s">
        <v>13</v>
      </c>
      <c r="F1419" s="11">
        <v>0</v>
      </c>
      <c r="G1419" s="11">
        <v>88230.399999999994</v>
      </c>
      <c r="H1419" s="21">
        <f t="shared" si="21"/>
        <v>772129404.91999924</v>
      </c>
      <c r="J1419" s="10">
        <f>VLOOKUP(D1419,[1]Sheet1!$A$2:$R$4000,1,FALSE)</f>
        <v>33422</v>
      </c>
      <c r="K1419" s="10" t="str">
        <f>VLOOKUP(D1419,[1]Sheet1!$A$2:$R$4000,4,FALSE)</f>
        <v>Libramiento 0206-01-01-0010-8317</v>
      </c>
      <c r="L1419" s="49" t="str">
        <f>VLOOKUP(D1419,[1]Sheet1!$A$2:$S$4000,5,FALSE)</f>
        <v>PAGO SUM. ALIM. ESC.JEE. CORRESP. AL MES DE OCTUBRE 2017, SEGÚN FACT. NCF.: 00001, CARTA COMPROMISO NO. 00404, OC 7157.</v>
      </c>
      <c r="M1419" s="53">
        <f>VLOOKUP(D1419,[1]Sheet1!$A$2:$S$4000,16,FALSE)</f>
        <v>3904</v>
      </c>
    </row>
    <row r="1420" spans="2:13" s="10" customFormat="1" ht="33" x14ac:dyDescent="0.2">
      <c r="B1420" s="31">
        <v>1405</v>
      </c>
      <c r="C1420" s="37">
        <v>43207</v>
      </c>
      <c r="D1420" s="44">
        <v>33434</v>
      </c>
      <c r="E1420" s="11" t="s">
        <v>13</v>
      </c>
      <c r="F1420" s="11">
        <v>0</v>
      </c>
      <c r="G1420" s="11">
        <v>14756</v>
      </c>
      <c r="H1420" s="21">
        <f t="shared" si="21"/>
        <v>772114648.91999924</v>
      </c>
      <c r="J1420" s="10">
        <f>VLOOKUP(D1420,[1]Sheet1!$A$2:$R$4000,1,FALSE)</f>
        <v>33434</v>
      </c>
      <c r="K1420" s="10" t="str">
        <f>VLOOKUP(D1420,[1]Sheet1!$A$2:$R$4000,4,FALSE)</f>
        <v>Libramiento 0206-01-01-0010-8442</v>
      </c>
      <c r="L1420" s="49" t="str">
        <f>VLOOKUP(D1420,[1]Sheet1!$A$2:$S$4000,5,FALSE)</f>
        <v>PAGO POR SUM. DE ALIM. ESC. JEE. CORRESP. AL MES DE ENERO 2018, S/FACT. 00006. CARTAS COMPROMISO 01960 Y 02007. OC 6655</v>
      </c>
      <c r="M1420" s="53">
        <f>VLOOKUP(D1420,[1]Sheet1!$A$2:$S$4000,16,FALSE)</f>
        <v>333485.59999999998</v>
      </c>
    </row>
    <row r="1421" spans="2:13" s="10" customFormat="1" ht="33" x14ac:dyDescent="0.2">
      <c r="B1421" s="31">
        <v>1406</v>
      </c>
      <c r="C1421" s="37">
        <v>43207</v>
      </c>
      <c r="D1421" s="44">
        <v>33434</v>
      </c>
      <c r="E1421" s="11" t="s">
        <v>13</v>
      </c>
      <c r="F1421" s="11">
        <v>0</v>
      </c>
      <c r="G1421" s="11">
        <v>333485.59999999998</v>
      </c>
      <c r="H1421" s="21">
        <f t="shared" si="21"/>
        <v>771781163.31999922</v>
      </c>
      <c r="J1421" s="10">
        <f>VLOOKUP(D1421,[1]Sheet1!$A$2:$R$4000,1,FALSE)</f>
        <v>33434</v>
      </c>
      <c r="K1421" s="10" t="str">
        <f>VLOOKUP(D1421,[1]Sheet1!$A$2:$R$4000,4,FALSE)</f>
        <v>Libramiento 0206-01-01-0010-8442</v>
      </c>
      <c r="L1421" s="49" t="str">
        <f>VLOOKUP(D1421,[1]Sheet1!$A$2:$S$4000,5,FALSE)</f>
        <v>PAGO POR SUM. DE ALIM. ESC. JEE. CORRESP. AL MES DE ENERO 2018, S/FACT. 00006. CARTAS COMPROMISO 01960 Y 02007. OC 6655</v>
      </c>
      <c r="M1421" s="53">
        <f>VLOOKUP(D1421,[1]Sheet1!$A$2:$S$4000,16,FALSE)</f>
        <v>333485.59999999998</v>
      </c>
    </row>
    <row r="1422" spans="2:13" s="10" customFormat="1" ht="33" x14ac:dyDescent="0.2">
      <c r="B1422" s="31">
        <v>1407</v>
      </c>
      <c r="C1422" s="37">
        <v>43207</v>
      </c>
      <c r="D1422" s="44">
        <v>33435</v>
      </c>
      <c r="E1422" s="11" t="s">
        <v>13</v>
      </c>
      <c r="F1422" s="11">
        <v>0</v>
      </c>
      <c r="G1422" s="11">
        <v>41320</v>
      </c>
      <c r="H1422" s="21">
        <f t="shared" si="21"/>
        <v>771739843.31999922</v>
      </c>
      <c r="J1422" s="10">
        <f>VLOOKUP(D1422,[1]Sheet1!$A$2:$R$4000,1,FALSE)</f>
        <v>33435</v>
      </c>
      <c r="K1422" s="10" t="str">
        <f>VLOOKUP(D1422,[1]Sheet1!$A$2:$R$4000,4,FALSE)</f>
        <v>Libramiento 0206-01-01-0010-8445</v>
      </c>
      <c r="L1422" s="49" t="str">
        <f>VLOOKUP(D1422,[1]Sheet1!$A$2:$S$4000,5,FALSE)</f>
        <v>PAGO SUM. ALIM. ESC. JEE. CORRESP. AL MES DE ENERO 2018, SEGUN FACT. NCF.: 00077, CARTA COMPROMISO NO. 00047 Y 06067, OC 5974</v>
      </c>
      <c r="M1422" s="53">
        <f>VLOOKUP(D1422,[1]Sheet1!$A$2:$S$4000,16,FALSE)</f>
        <v>933832</v>
      </c>
    </row>
    <row r="1423" spans="2:13" s="10" customFormat="1" ht="33" x14ac:dyDescent="0.2">
      <c r="B1423" s="31">
        <v>1408</v>
      </c>
      <c r="C1423" s="37">
        <v>43207</v>
      </c>
      <c r="D1423" s="44">
        <v>33435</v>
      </c>
      <c r="E1423" s="11" t="s">
        <v>13</v>
      </c>
      <c r="F1423" s="11">
        <v>0</v>
      </c>
      <c r="G1423" s="11">
        <v>933832</v>
      </c>
      <c r="H1423" s="21">
        <f t="shared" si="21"/>
        <v>770806011.31999922</v>
      </c>
      <c r="J1423" s="10">
        <f>VLOOKUP(D1423,[1]Sheet1!$A$2:$R$4000,1,FALSE)</f>
        <v>33435</v>
      </c>
      <c r="K1423" s="10" t="str">
        <f>VLOOKUP(D1423,[1]Sheet1!$A$2:$R$4000,4,FALSE)</f>
        <v>Libramiento 0206-01-01-0010-8445</v>
      </c>
      <c r="L1423" s="49" t="str">
        <f>VLOOKUP(D1423,[1]Sheet1!$A$2:$S$4000,5,FALSE)</f>
        <v>PAGO SUM. ALIM. ESC. JEE. CORRESP. AL MES DE ENERO 2018, SEGUN FACT. NCF.: 00077, CARTA COMPROMISO NO. 00047 Y 06067, OC 5974</v>
      </c>
      <c r="M1423" s="53">
        <f>VLOOKUP(D1423,[1]Sheet1!$A$2:$S$4000,16,FALSE)</f>
        <v>933832</v>
      </c>
    </row>
    <row r="1424" spans="2:13" s="10" customFormat="1" ht="33" x14ac:dyDescent="0.2">
      <c r="B1424" s="31">
        <v>1409</v>
      </c>
      <c r="C1424" s="37">
        <v>43207</v>
      </c>
      <c r="D1424" s="44">
        <v>33444</v>
      </c>
      <c r="E1424" s="11" t="s">
        <v>13</v>
      </c>
      <c r="F1424" s="11">
        <v>0</v>
      </c>
      <c r="G1424" s="11">
        <v>88688</v>
      </c>
      <c r="H1424" s="21">
        <f t="shared" si="21"/>
        <v>770717323.31999922</v>
      </c>
      <c r="J1424" s="10">
        <f>VLOOKUP(D1424,[1]Sheet1!$A$2:$R$4000,1,FALSE)</f>
        <v>33444</v>
      </c>
      <c r="K1424" s="10" t="str">
        <f>VLOOKUP(D1424,[1]Sheet1!$A$2:$R$4000,4,FALSE)</f>
        <v>Libramiento 0206-01-01-0010-8473</v>
      </c>
      <c r="L1424" s="49" t="str">
        <f>VLOOKUP(D1424,[1]Sheet1!$A$2:$S$4000,5,FALSE)</f>
        <v>PAGO SUM. ALIM. ESC. PROG. JEE. CORRESP. AL MES OCTUBRE 2017, S/FACT. NCF: 00025, CARTA COMPROMISO NO. 03023, OC. 5673</v>
      </c>
      <c r="M1424" s="53">
        <f>VLOOKUP(D1424,[1]Sheet1!$A$2:$S$4000,16,FALSE)</f>
        <v>19280</v>
      </c>
    </row>
    <row r="1425" spans="2:13" s="10" customFormat="1" ht="33" x14ac:dyDescent="0.2">
      <c r="B1425" s="31">
        <v>1410</v>
      </c>
      <c r="C1425" s="37">
        <v>43207</v>
      </c>
      <c r="D1425" s="44">
        <v>33444</v>
      </c>
      <c r="E1425" s="11" t="s">
        <v>13</v>
      </c>
      <c r="F1425" s="11">
        <v>0</v>
      </c>
      <c r="G1425" s="11">
        <v>366320</v>
      </c>
      <c r="H1425" s="21">
        <f t="shared" si="21"/>
        <v>770351003.31999922</v>
      </c>
      <c r="J1425" s="10">
        <f>VLOOKUP(D1425,[1]Sheet1!$A$2:$R$4000,1,FALSE)</f>
        <v>33444</v>
      </c>
      <c r="K1425" s="10" t="str">
        <f>VLOOKUP(D1425,[1]Sheet1!$A$2:$R$4000,4,FALSE)</f>
        <v>Libramiento 0206-01-01-0010-8473</v>
      </c>
      <c r="L1425" s="49" t="str">
        <f>VLOOKUP(D1425,[1]Sheet1!$A$2:$S$4000,5,FALSE)</f>
        <v>PAGO SUM. ALIM. ESC. PROG. JEE. CORRESP. AL MES OCTUBRE 2017, S/FACT. NCF: 00025, CARTA COMPROMISO NO. 03023, OC. 5673</v>
      </c>
      <c r="M1425" s="53">
        <f>VLOOKUP(D1425,[1]Sheet1!$A$2:$S$4000,16,FALSE)</f>
        <v>19280</v>
      </c>
    </row>
    <row r="1426" spans="2:13" s="10" customFormat="1" ht="33" x14ac:dyDescent="0.2">
      <c r="B1426" s="31">
        <v>1411</v>
      </c>
      <c r="C1426" s="37">
        <v>43207</v>
      </c>
      <c r="D1426" s="44">
        <v>33445</v>
      </c>
      <c r="E1426" s="11" t="s">
        <v>13</v>
      </c>
      <c r="F1426" s="11">
        <v>0</v>
      </c>
      <c r="G1426" s="11">
        <v>27914</v>
      </c>
      <c r="H1426" s="21">
        <f t="shared" si="21"/>
        <v>770323089.31999922</v>
      </c>
      <c r="J1426" s="10">
        <f>VLOOKUP(D1426,[1]Sheet1!$A$2:$R$4000,1,FALSE)</f>
        <v>33445</v>
      </c>
      <c r="K1426" s="10" t="str">
        <f>VLOOKUP(D1426,[1]Sheet1!$A$2:$R$4000,4,FALSE)</f>
        <v>Libramiento 0206-01-01-0010-8475</v>
      </c>
      <c r="L1426" s="49" t="str">
        <f>VLOOKUP(D1426,[1]Sheet1!$A$2:$S$4000,5,FALSE)</f>
        <v>PAGO SUM. ALIM. ESC. JEE. CORRESP. AL MES DE ENERO 2018, SEGUN FACT. NCF.: 00035, CARTA COMPROMISO NO. 00179, OC 5950.</v>
      </c>
      <c r="M1426" s="53">
        <f>VLOOKUP(D1426,[1]Sheet1!$A$2:$S$4000,16,FALSE)</f>
        <v>630856.4</v>
      </c>
    </row>
    <row r="1427" spans="2:13" s="10" customFormat="1" ht="33" x14ac:dyDescent="0.2">
      <c r="B1427" s="31">
        <v>1412</v>
      </c>
      <c r="C1427" s="37">
        <v>43207</v>
      </c>
      <c r="D1427" s="44">
        <v>33445</v>
      </c>
      <c r="E1427" s="11" t="s">
        <v>13</v>
      </c>
      <c r="F1427" s="11">
        <v>0</v>
      </c>
      <c r="G1427" s="11">
        <v>630856.4</v>
      </c>
      <c r="H1427" s="21">
        <f t="shared" ref="H1427:H1490" si="22">+H1426+F1427-G1427</f>
        <v>769692232.91999924</v>
      </c>
      <c r="J1427" s="10">
        <f>VLOOKUP(D1427,[1]Sheet1!$A$2:$R$4000,1,FALSE)</f>
        <v>33445</v>
      </c>
      <c r="K1427" s="10" t="str">
        <f>VLOOKUP(D1427,[1]Sheet1!$A$2:$R$4000,4,FALSE)</f>
        <v>Libramiento 0206-01-01-0010-8475</v>
      </c>
      <c r="L1427" s="49" t="str">
        <f>VLOOKUP(D1427,[1]Sheet1!$A$2:$S$4000,5,FALSE)</f>
        <v>PAGO SUM. ALIM. ESC. JEE. CORRESP. AL MES DE ENERO 2018, SEGUN FACT. NCF.: 00035, CARTA COMPROMISO NO. 00179, OC 5950.</v>
      </c>
      <c r="M1427" s="53">
        <f>VLOOKUP(D1427,[1]Sheet1!$A$2:$S$4000,16,FALSE)</f>
        <v>630856.4</v>
      </c>
    </row>
    <row r="1428" spans="2:13" s="10" customFormat="1" ht="33" x14ac:dyDescent="0.2">
      <c r="B1428" s="31">
        <v>1413</v>
      </c>
      <c r="C1428" s="37">
        <v>43207</v>
      </c>
      <c r="D1428" s="44">
        <v>33446</v>
      </c>
      <c r="E1428" s="11" t="s">
        <v>13</v>
      </c>
      <c r="F1428" s="11">
        <v>0</v>
      </c>
      <c r="G1428" s="11">
        <v>20048</v>
      </c>
      <c r="H1428" s="21">
        <f t="shared" si="22"/>
        <v>769672184.91999924</v>
      </c>
      <c r="J1428" s="10">
        <f>VLOOKUP(D1428,[1]Sheet1!$A$2:$R$4000,1,FALSE)</f>
        <v>33446</v>
      </c>
      <c r="K1428" s="10" t="str">
        <f>VLOOKUP(D1428,[1]Sheet1!$A$2:$R$4000,4,FALSE)</f>
        <v>Libramiento 0206-01-01-0010-8478</v>
      </c>
      <c r="L1428" s="49" t="str">
        <f>VLOOKUP(D1428,[1]Sheet1!$A$2:$S$4000,5,FALSE)</f>
        <v>PAGO POR SUM. ALIM. ESC. JEE. CORRESP. A ENERO/2018, SEGUN FACT. NCF:00103, CARTA COMPROMISO 000030, OC.6893</v>
      </c>
      <c r="M1428" s="53">
        <f>VLOOKUP(D1428,[1]Sheet1!$A$2:$S$4000,16,FALSE)</f>
        <v>20048</v>
      </c>
    </row>
    <row r="1429" spans="2:13" s="10" customFormat="1" ht="33" x14ac:dyDescent="0.2">
      <c r="B1429" s="31">
        <v>1414</v>
      </c>
      <c r="C1429" s="37">
        <v>43207</v>
      </c>
      <c r="D1429" s="44">
        <v>33446</v>
      </c>
      <c r="E1429" s="11" t="s">
        <v>13</v>
      </c>
      <c r="F1429" s="11">
        <v>0</v>
      </c>
      <c r="G1429" s="11">
        <v>453084.8</v>
      </c>
      <c r="H1429" s="21">
        <f t="shared" si="22"/>
        <v>769219100.11999929</v>
      </c>
      <c r="J1429" s="10">
        <f>VLOOKUP(D1429,[1]Sheet1!$A$2:$R$4000,1,FALSE)</f>
        <v>33446</v>
      </c>
      <c r="K1429" s="10" t="str">
        <f>VLOOKUP(D1429,[1]Sheet1!$A$2:$R$4000,4,FALSE)</f>
        <v>Libramiento 0206-01-01-0010-8478</v>
      </c>
      <c r="L1429" s="49" t="str">
        <f>VLOOKUP(D1429,[1]Sheet1!$A$2:$S$4000,5,FALSE)</f>
        <v>PAGO POR SUM. ALIM. ESC. JEE. CORRESP. A ENERO/2018, SEGUN FACT. NCF:00103, CARTA COMPROMISO 000030, OC.6893</v>
      </c>
      <c r="M1429" s="53">
        <f>VLOOKUP(D1429,[1]Sheet1!$A$2:$S$4000,16,FALSE)</f>
        <v>20048</v>
      </c>
    </row>
    <row r="1430" spans="2:13" s="10" customFormat="1" ht="33" x14ac:dyDescent="0.2">
      <c r="B1430" s="31">
        <v>1415</v>
      </c>
      <c r="C1430" s="37">
        <v>43207</v>
      </c>
      <c r="D1430" s="44">
        <v>33447</v>
      </c>
      <c r="E1430" s="11" t="s">
        <v>13</v>
      </c>
      <c r="F1430" s="11">
        <v>0</v>
      </c>
      <c r="G1430" s="11">
        <v>79956</v>
      </c>
      <c r="H1430" s="21">
        <f t="shared" si="22"/>
        <v>769139144.11999929</v>
      </c>
      <c r="J1430" s="10">
        <f>VLOOKUP(D1430,[1]Sheet1!$A$2:$R$4000,1,FALSE)</f>
        <v>33447</v>
      </c>
      <c r="K1430" s="10" t="str">
        <f>VLOOKUP(D1430,[1]Sheet1!$A$2:$R$4000,4,FALSE)</f>
        <v>Libramiento 0206-01-01-0010-8479</v>
      </c>
      <c r="L1430" s="49" t="str">
        <f>VLOOKUP(D1430,[1]Sheet1!$A$2:$S$4000,5,FALSE)</f>
        <v>PAGO SUM. ALIM. ESC. JEE. CORRESP. A DICIEMBRE/2017, SEGUN FACT. NCF: 00115, CARTAS COMPROMISO 03564, 03658, 03648, 03567, 14268, 03608, 08283, 03651, OC. 5730</v>
      </c>
      <c r="M1430" s="53">
        <f>VLOOKUP(D1430,[1]Sheet1!$A$2:$S$4000,16,FALSE)</f>
        <v>79956</v>
      </c>
    </row>
    <row r="1431" spans="2:13" s="10" customFormat="1" ht="33" x14ac:dyDescent="0.2">
      <c r="B1431" s="31">
        <v>1416</v>
      </c>
      <c r="C1431" s="37">
        <v>43207</v>
      </c>
      <c r="D1431" s="44">
        <v>33447</v>
      </c>
      <c r="E1431" s="11" t="s">
        <v>13</v>
      </c>
      <c r="F1431" s="11">
        <v>0</v>
      </c>
      <c r="G1431" s="11">
        <v>1807005.6</v>
      </c>
      <c r="H1431" s="21">
        <f t="shared" si="22"/>
        <v>767332138.51999927</v>
      </c>
      <c r="J1431" s="10">
        <f>VLOOKUP(D1431,[1]Sheet1!$A$2:$R$4000,1,FALSE)</f>
        <v>33447</v>
      </c>
      <c r="K1431" s="10" t="str">
        <f>VLOOKUP(D1431,[1]Sheet1!$A$2:$R$4000,4,FALSE)</f>
        <v>Libramiento 0206-01-01-0010-8479</v>
      </c>
      <c r="L1431" s="49" t="str">
        <f>VLOOKUP(D1431,[1]Sheet1!$A$2:$S$4000,5,FALSE)</f>
        <v>PAGO SUM. ALIM. ESC. JEE. CORRESP. A DICIEMBRE/2017, SEGUN FACT. NCF: 00115, CARTAS COMPROMISO 03564, 03658, 03648, 03567, 14268, 03608, 08283, 03651, OC. 5730</v>
      </c>
      <c r="M1431" s="53">
        <f>VLOOKUP(D1431,[1]Sheet1!$A$2:$S$4000,16,FALSE)</f>
        <v>79956</v>
      </c>
    </row>
    <row r="1432" spans="2:13" s="10" customFormat="1" ht="49.5" x14ac:dyDescent="0.2">
      <c r="B1432" s="31">
        <v>1417</v>
      </c>
      <c r="C1432" s="37">
        <v>43207</v>
      </c>
      <c r="D1432" s="44">
        <v>33448</v>
      </c>
      <c r="E1432" s="11" t="s">
        <v>13</v>
      </c>
      <c r="F1432" s="11">
        <v>0</v>
      </c>
      <c r="G1432" s="11">
        <v>86272</v>
      </c>
      <c r="H1432" s="21">
        <f t="shared" si="22"/>
        <v>767245866.51999927</v>
      </c>
      <c r="J1432" s="10">
        <f>VLOOKUP(D1432,[1]Sheet1!$A$2:$R$4000,1,FALSE)</f>
        <v>33448</v>
      </c>
      <c r="K1432" s="10" t="str">
        <f>VLOOKUP(D1432,[1]Sheet1!$A$2:$R$4000,4,FALSE)</f>
        <v>Libramiento 0206-01-01-0010-8485</v>
      </c>
      <c r="L1432" s="49" t="str">
        <f>VLOOKUP(D1432,[1]Sheet1!$A$2:$S$4000,5,FALSE)</f>
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</c>
      <c r="M1432" s="53">
        <f>VLOOKUP(D1432,[1]Sheet1!$A$2:$S$4000,16,FALSE)</f>
        <v>32544</v>
      </c>
    </row>
    <row r="1433" spans="2:13" s="10" customFormat="1" ht="49.5" x14ac:dyDescent="0.2">
      <c r="B1433" s="31">
        <v>1418</v>
      </c>
      <c r="C1433" s="37">
        <v>43207</v>
      </c>
      <c r="D1433" s="44">
        <v>33448</v>
      </c>
      <c r="E1433" s="11" t="s">
        <v>13</v>
      </c>
      <c r="F1433" s="11">
        <v>0</v>
      </c>
      <c r="G1433" s="11">
        <v>1949747.2</v>
      </c>
      <c r="H1433" s="21">
        <f t="shared" si="22"/>
        <v>765296119.31999922</v>
      </c>
      <c r="J1433" s="10">
        <f>VLOOKUP(D1433,[1]Sheet1!$A$2:$R$4000,1,FALSE)</f>
        <v>33448</v>
      </c>
      <c r="K1433" s="10" t="str">
        <f>VLOOKUP(D1433,[1]Sheet1!$A$2:$R$4000,4,FALSE)</f>
        <v>Libramiento 0206-01-01-0010-8485</v>
      </c>
      <c r="L1433" s="49" t="str">
        <f>VLOOKUP(D1433,[1]Sheet1!$A$2:$S$4000,5,FALSE)</f>
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</c>
      <c r="M1433" s="53">
        <f>VLOOKUP(D1433,[1]Sheet1!$A$2:$S$4000,16,FALSE)</f>
        <v>32544</v>
      </c>
    </row>
    <row r="1434" spans="2:13" s="10" customFormat="1" ht="49.5" x14ac:dyDescent="0.2">
      <c r="B1434" s="31">
        <v>1419</v>
      </c>
      <c r="C1434" s="37">
        <v>43207</v>
      </c>
      <c r="D1434" s="44">
        <v>33449</v>
      </c>
      <c r="E1434" s="11" t="s">
        <v>13</v>
      </c>
      <c r="F1434" s="11">
        <v>0</v>
      </c>
      <c r="G1434" s="11">
        <v>171166</v>
      </c>
      <c r="H1434" s="21">
        <f t="shared" si="22"/>
        <v>765124953.31999922</v>
      </c>
      <c r="J1434" s="10">
        <f>VLOOKUP(D1434,[1]Sheet1!$A$2:$R$4000,1,FALSE)</f>
        <v>33449</v>
      </c>
      <c r="K1434" s="10" t="str">
        <f>VLOOKUP(D1434,[1]Sheet1!$A$2:$R$4000,4,FALSE)</f>
        <v>Libramiento 0206-01-01-0010-8490</v>
      </c>
      <c r="L1434" s="49" t="str">
        <f>VLOOKUP(D1434,[1]Sheet1!$A$2:$S$4000,5,FALSE)</f>
        <v>PAGO A BANCO AGRICOLA, CEDIDO POR LUCIA ANTIGUA ADAMES, MEDIANTE ACTO DE ALGUACIL NO.648/17 D/F 01/11/2017. POR SUM. ALIM. ESC. JEE, CORRESP. AL MES DE ENERO 2018, SEGUN FACT. NCF.: 01385, CARTAS DE COMPR. 01124, 01119, 01131, 06654, 06657, OC 6661.</v>
      </c>
      <c r="M1434" s="53">
        <f>VLOOKUP(D1434,[1]Sheet1!$A$2:$S$4000,16,FALSE)</f>
        <v>706990</v>
      </c>
    </row>
    <row r="1435" spans="2:13" s="10" customFormat="1" ht="49.5" x14ac:dyDescent="0.2">
      <c r="B1435" s="31">
        <v>1420</v>
      </c>
      <c r="C1435" s="37">
        <v>43207</v>
      </c>
      <c r="D1435" s="44">
        <v>33449</v>
      </c>
      <c r="E1435" s="11" t="s">
        <v>13</v>
      </c>
      <c r="F1435" s="11">
        <v>0</v>
      </c>
      <c r="G1435" s="11">
        <v>706990</v>
      </c>
      <c r="H1435" s="21">
        <f t="shared" si="22"/>
        <v>764417963.31999922</v>
      </c>
      <c r="J1435" s="10">
        <f>VLOOKUP(D1435,[1]Sheet1!$A$2:$R$4000,1,FALSE)</f>
        <v>33449</v>
      </c>
      <c r="K1435" s="10" t="str">
        <f>VLOOKUP(D1435,[1]Sheet1!$A$2:$R$4000,4,FALSE)</f>
        <v>Libramiento 0206-01-01-0010-8490</v>
      </c>
      <c r="L1435" s="49" t="str">
        <f>VLOOKUP(D1435,[1]Sheet1!$A$2:$S$4000,5,FALSE)</f>
        <v>PAGO A BANCO AGRICOLA, CEDIDO POR LUCIA ANTIGUA ADAMES, MEDIANTE ACTO DE ALGUACIL NO.648/17 D/F 01/11/2017. POR SUM. ALIM. ESC. JEE, CORRESP. AL MES DE ENERO 2018, SEGUN FACT. NCF.: 01385, CARTAS DE COMPR. 01124, 01119, 01131, 06654, 06657, OC 6661.</v>
      </c>
      <c r="M1435" s="53">
        <f>VLOOKUP(D1435,[1]Sheet1!$A$2:$S$4000,16,FALSE)</f>
        <v>706990</v>
      </c>
    </row>
    <row r="1436" spans="2:13" s="10" customFormat="1" ht="33" x14ac:dyDescent="0.2">
      <c r="B1436" s="31">
        <v>1421</v>
      </c>
      <c r="C1436" s="37">
        <v>43207</v>
      </c>
      <c r="D1436" s="44">
        <v>33450</v>
      </c>
      <c r="E1436" s="11" t="s">
        <v>13</v>
      </c>
      <c r="F1436" s="11">
        <v>0</v>
      </c>
      <c r="G1436" s="11">
        <v>106812</v>
      </c>
      <c r="H1436" s="21">
        <f t="shared" si="22"/>
        <v>764311151.31999922</v>
      </c>
      <c r="J1436" s="10">
        <f>VLOOKUP(D1436,[1]Sheet1!$A$2:$R$4000,1,FALSE)</f>
        <v>33450</v>
      </c>
      <c r="K1436" s="10" t="str">
        <f>VLOOKUP(D1436,[1]Sheet1!$A$2:$R$4000,4,FALSE)</f>
        <v>Libramiento 0206-01-01-0010-8491</v>
      </c>
      <c r="L1436" s="49" t="str">
        <f>VLOOKUP(D1436,[1]Sheet1!$A$2:$S$4000,5,FALSE)</f>
        <v>PAGO POR SUM. ALIM. ESC. JEE. CORRESP. A ENERO/2018, SEGUN FACT. NCF: 03077, CARTAS COMPROMISO 01118, 10475, 01108, 01102, 01109, 01110, 01099, 01100, OC. 6718.</v>
      </c>
      <c r="M1436" s="53">
        <f>VLOOKUP(D1436,[1]Sheet1!$A$2:$S$4000,16,FALSE)</f>
        <v>441180</v>
      </c>
    </row>
    <row r="1437" spans="2:13" s="10" customFormat="1" ht="33" x14ac:dyDescent="0.2">
      <c r="B1437" s="31">
        <v>1422</v>
      </c>
      <c r="C1437" s="37">
        <v>43207</v>
      </c>
      <c r="D1437" s="44">
        <v>33450</v>
      </c>
      <c r="E1437" s="11" t="s">
        <v>13</v>
      </c>
      <c r="F1437" s="11">
        <v>0</v>
      </c>
      <c r="G1437" s="11">
        <v>441180</v>
      </c>
      <c r="H1437" s="21">
        <f t="shared" si="22"/>
        <v>763869971.31999922</v>
      </c>
      <c r="J1437" s="10">
        <f>VLOOKUP(D1437,[1]Sheet1!$A$2:$R$4000,1,FALSE)</f>
        <v>33450</v>
      </c>
      <c r="K1437" s="10" t="str">
        <f>VLOOKUP(D1437,[1]Sheet1!$A$2:$R$4000,4,FALSE)</f>
        <v>Libramiento 0206-01-01-0010-8491</v>
      </c>
      <c r="L1437" s="49" t="str">
        <f>VLOOKUP(D1437,[1]Sheet1!$A$2:$S$4000,5,FALSE)</f>
        <v>PAGO POR SUM. ALIM. ESC. JEE. CORRESP. A ENERO/2018, SEGUN FACT. NCF: 03077, CARTAS COMPROMISO 01118, 10475, 01108, 01102, 01109, 01110, 01099, 01100, OC. 6718.</v>
      </c>
      <c r="M1437" s="53">
        <f>VLOOKUP(D1437,[1]Sheet1!$A$2:$S$4000,16,FALSE)</f>
        <v>441180</v>
      </c>
    </row>
    <row r="1438" spans="2:13" s="10" customFormat="1" ht="49.5" x14ac:dyDescent="0.2">
      <c r="B1438" s="31">
        <v>1423</v>
      </c>
      <c r="C1438" s="37">
        <v>43207</v>
      </c>
      <c r="D1438" s="44">
        <v>33451</v>
      </c>
      <c r="E1438" s="11" t="s">
        <v>13</v>
      </c>
      <c r="F1438" s="11">
        <v>0</v>
      </c>
      <c r="G1438" s="11">
        <v>54000</v>
      </c>
      <c r="H1438" s="21">
        <f t="shared" si="22"/>
        <v>763815971.31999922</v>
      </c>
      <c r="J1438" s="10">
        <f>VLOOKUP(D1438,[1]Sheet1!$A$2:$R$4000,1,FALSE)</f>
        <v>33451</v>
      </c>
      <c r="K1438" s="10" t="str">
        <f>VLOOKUP(D1438,[1]Sheet1!$A$2:$R$4000,4,FALSE)</f>
        <v>Libramiento 0206-01-01-0010-8505</v>
      </c>
      <c r="L1438" s="49" t="str">
        <f>VLOOKUP(D1438,[1]Sheet1!$A$2:$S$4000,5,FALSE)</f>
        <v>PAGO AL BANCO AGRICOLA, CEDIDO POR GRUPO AMERICIUM SRL, ACTO NO. 929 D/F 26/10/2017. POR SUM. ALIM. ESC. JEE, CORRESP. A DICIEMBRE 2017, S/FACT. NCF.: 00049, NC 00003, CARTAS COMP. NO.3139, 3137, 3129, 7957, 3006, 3242, 3126, 3004, 3125, OC 7068.</v>
      </c>
      <c r="M1438" s="53">
        <f>VLOOKUP(D1438,[1]Sheet1!$A$2:$S$4000,16,FALSE)</f>
        <v>54000</v>
      </c>
    </row>
    <row r="1439" spans="2:13" s="10" customFormat="1" ht="49.5" x14ac:dyDescent="0.2">
      <c r="B1439" s="31">
        <v>1424</v>
      </c>
      <c r="C1439" s="37">
        <v>43207</v>
      </c>
      <c r="D1439" s="44">
        <v>33451</v>
      </c>
      <c r="E1439" s="11" t="s">
        <v>13</v>
      </c>
      <c r="F1439" s="11">
        <v>0</v>
      </c>
      <c r="G1439" s="11">
        <v>1220400</v>
      </c>
      <c r="H1439" s="21">
        <f t="shared" si="22"/>
        <v>762595571.31999922</v>
      </c>
      <c r="J1439" s="10">
        <f>VLOOKUP(D1439,[1]Sheet1!$A$2:$R$4000,1,FALSE)</f>
        <v>33451</v>
      </c>
      <c r="K1439" s="10" t="str">
        <f>VLOOKUP(D1439,[1]Sheet1!$A$2:$R$4000,4,FALSE)</f>
        <v>Libramiento 0206-01-01-0010-8505</v>
      </c>
      <c r="L1439" s="49" t="str">
        <f>VLOOKUP(D1439,[1]Sheet1!$A$2:$S$4000,5,FALSE)</f>
        <v>PAGO AL BANCO AGRICOLA, CEDIDO POR GRUPO AMERICIUM SRL, ACTO NO. 929 D/F 26/10/2017. POR SUM. ALIM. ESC. JEE, CORRESP. A DICIEMBRE 2017, S/FACT. NCF.: 00049, NC 00003, CARTAS COMP. NO.3139, 3137, 3129, 7957, 3006, 3242, 3126, 3004, 3125, OC 7068.</v>
      </c>
      <c r="M1439" s="53">
        <f>VLOOKUP(D1439,[1]Sheet1!$A$2:$S$4000,16,FALSE)</f>
        <v>54000</v>
      </c>
    </row>
    <row r="1440" spans="2:13" s="10" customFormat="1" ht="33" x14ac:dyDescent="0.2">
      <c r="B1440" s="31">
        <v>1425</v>
      </c>
      <c r="C1440" s="37">
        <v>43207</v>
      </c>
      <c r="D1440" s="44">
        <v>33452</v>
      </c>
      <c r="E1440" s="11" t="s">
        <v>13</v>
      </c>
      <c r="F1440" s="11">
        <v>0</v>
      </c>
      <c r="G1440" s="11">
        <v>63214</v>
      </c>
      <c r="H1440" s="21">
        <f t="shared" si="22"/>
        <v>762532357.31999922</v>
      </c>
      <c r="J1440" s="10">
        <f>VLOOKUP(D1440,[1]Sheet1!$A$2:$R$4000,1,FALSE)</f>
        <v>33452</v>
      </c>
      <c r="K1440" s="10" t="str">
        <f>VLOOKUP(D1440,[1]Sheet1!$A$2:$R$4000,4,FALSE)</f>
        <v>Libramiento 0206-01-01-0010-8539</v>
      </c>
      <c r="L1440" s="49" t="str">
        <f>VLOOKUP(D1440,[1]Sheet1!$A$2:$S$4000,5,FALSE)</f>
        <v>PAGO SUM. ALIM. ESC. JEE. CORRESP. A DICIEMBRE/2017, SEGUN FACT. NCF: 00017, CARTAS COMPROMISO 03561, 03565, 03627, 08305, 03621, OC. 5726.</v>
      </c>
      <c r="M1440" s="53">
        <f>VLOOKUP(D1440,[1]Sheet1!$A$2:$S$4000,16,FALSE)</f>
        <v>63214</v>
      </c>
    </row>
    <row r="1441" spans="2:13" s="10" customFormat="1" ht="33" x14ac:dyDescent="0.2">
      <c r="B1441" s="31">
        <v>1426</v>
      </c>
      <c r="C1441" s="37">
        <v>43207</v>
      </c>
      <c r="D1441" s="44">
        <v>33452</v>
      </c>
      <c r="E1441" s="11" t="s">
        <v>13</v>
      </c>
      <c r="F1441" s="11">
        <v>0</v>
      </c>
      <c r="G1441" s="11">
        <v>1428636.4</v>
      </c>
      <c r="H1441" s="21">
        <f t="shared" si="22"/>
        <v>761103720.91999924</v>
      </c>
      <c r="J1441" s="10">
        <f>VLOOKUP(D1441,[1]Sheet1!$A$2:$R$4000,1,FALSE)</f>
        <v>33452</v>
      </c>
      <c r="K1441" s="10" t="str">
        <f>VLOOKUP(D1441,[1]Sheet1!$A$2:$R$4000,4,FALSE)</f>
        <v>Libramiento 0206-01-01-0010-8539</v>
      </c>
      <c r="L1441" s="49" t="str">
        <f>VLOOKUP(D1441,[1]Sheet1!$A$2:$S$4000,5,FALSE)</f>
        <v>PAGO SUM. ALIM. ESC. JEE. CORRESP. A DICIEMBRE/2017, SEGUN FACT. NCF: 00017, CARTAS COMPROMISO 03561, 03565, 03627, 08305, 03621, OC. 5726.</v>
      </c>
      <c r="M1441" s="53">
        <f>VLOOKUP(D1441,[1]Sheet1!$A$2:$S$4000,16,FALSE)</f>
        <v>63214</v>
      </c>
    </row>
    <row r="1442" spans="2:13" s="10" customFormat="1" ht="49.5" x14ac:dyDescent="0.2">
      <c r="B1442" s="31">
        <v>1427</v>
      </c>
      <c r="C1442" s="37">
        <v>43207</v>
      </c>
      <c r="D1442" s="44">
        <v>33453</v>
      </c>
      <c r="E1442" s="11" t="s">
        <v>13</v>
      </c>
      <c r="F1442" s="11">
        <v>0</v>
      </c>
      <c r="G1442" s="11">
        <v>49808</v>
      </c>
      <c r="H1442" s="21">
        <f t="shared" si="22"/>
        <v>761053912.91999924</v>
      </c>
      <c r="J1442" s="10">
        <f>VLOOKUP(D1442,[1]Sheet1!$A$2:$R$4000,1,FALSE)</f>
        <v>33453</v>
      </c>
      <c r="K1442" s="10" t="str">
        <f>VLOOKUP(D1442,[1]Sheet1!$A$2:$R$4000,4,FALSE)</f>
        <v>Libramiento 0206-01-01-0010-8540</v>
      </c>
      <c r="L1442" s="49" t="str">
        <f>VLOOKUP(D1442,[1]Sheet1!$A$2:$S$4000,5,FALSE)</f>
        <v>PAGO A FAVOR DE COOPROHARINA, CEDIDO POR KARPALI CATERING SERVICES, SRL, MEDIANTE ACTO NO. 110/18 D/F 05/02/18. POR SUM. ALIM. ESC.JEE.MES DE ENERO 2018, SEGUN FT. NCF.: 00037, CARTA COMP. NO. 04075,04076,04078,04080, 04081,08723,04156,04083,OC 6705</v>
      </c>
      <c r="M1442" s="53">
        <f>VLOOKUP(D1442,[1]Sheet1!$A$2:$S$4000,16,FALSE)</f>
        <v>1125660.8</v>
      </c>
    </row>
    <row r="1443" spans="2:13" s="10" customFormat="1" ht="49.5" x14ac:dyDescent="0.2">
      <c r="B1443" s="31">
        <v>1428</v>
      </c>
      <c r="C1443" s="37">
        <v>43207</v>
      </c>
      <c r="D1443" s="44">
        <v>33453</v>
      </c>
      <c r="E1443" s="11" t="s">
        <v>13</v>
      </c>
      <c r="F1443" s="11">
        <v>0</v>
      </c>
      <c r="G1443" s="11">
        <v>1125660.8</v>
      </c>
      <c r="H1443" s="21">
        <f t="shared" si="22"/>
        <v>759928252.11999929</v>
      </c>
      <c r="J1443" s="10">
        <f>VLOOKUP(D1443,[1]Sheet1!$A$2:$R$4000,1,FALSE)</f>
        <v>33453</v>
      </c>
      <c r="K1443" s="10" t="str">
        <f>VLOOKUP(D1443,[1]Sheet1!$A$2:$R$4000,4,FALSE)</f>
        <v>Libramiento 0206-01-01-0010-8540</v>
      </c>
      <c r="L1443" s="49" t="str">
        <f>VLOOKUP(D1443,[1]Sheet1!$A$2:$S$4000,5,FALSE)</f>
        <v>PAGO A FAVOR DE COOPROHARINA, CEDIDO POR KARPALI CATERING SERVICES, SRL, MEDIANTE ACTO NO. 110/18 D/F 05/02/18. POR SUM. ALIM. ESC.JEE.MES DE ENERO 2018, SEGUN FT. NCF.: 00037, CARTA COMP. NO. 04075,04076,04078,04080, 04081,08723,04156,04083,OC 6705</v>
      </c>
      <c r="M1443" s="53">
        <f>VLOOKUP(D1443,[1]Sheet1!$A$2:$S$4000,16,FALSE)</f>
        <v>1125660.8</v>
      </c>
    </row>
    <row r="1444" spans="2:13" s="10" customFormat="1" ht="49.5" x14ac:dyDescent="0.2">
      <c r="B1444" s="31">
        <v>1429</v>
      </c>
      <c r="C1444" s="37">
        <v>43207</v>
      </c>
      <c r="D1444" s="44">
        <v>33454</v>
      </c>
      <c r="E1444" s="11" t="s">
        <v>13</v>
      </c>
      <c r="F1444" s="11">
        <v>0</v>
      </c>
      <c r="G1444" s="11">
        <v>136150.79999999999</v>
      </c>
      <c r="H1444" s="21">
        <f t="shared" si="22"/>
        <v>759792101.31999934</v>
      </c>
      <c r="J1444" s="10">
        <f>VLOOKUP(D1444,[1]Sheet1!$A$2:$R$4000,1,FALSE)</f>
        <v>33454</v>
      </c>
      <c r="K1444" s="10" t="str">
        <f>VLOOKUP(D1444,[1]Sheet1!$A$2:$R$4000,4,FALSE)</f>
        <v>Libramiento 0206-01-01-0010-8950</v>
      </c>
      <c r="L1444" s="49" t="str">
        <f>VLOOKUP(D1444,[1]Sheet1!$A$2:$S$4000,5,FALSE)</f>
        <v>PAGO AL BCO. AGRIC, CEDIDO POR MINERVA SANCHEZ, S/ACTO NO.870 D/F 16/10/17, CARTAS C.NO.02848,02849,02850,02817, 02853,02855,02818, 07757,02819, POR SUM.DE ALIM.ESC.JEE,MES DE ENE/18, S/FACT.09852, Y AL SUPLIDOR CARTAS C.NO.02858, 02861, OC 5851/7116.</v>
      </c>
      <c r="M1444" s="53">
        <f>VLOOKUP(D1444,[1]Sheet1!$A$2:$S$4000,16,FALSE)</f>
        <v>460218</v>
      </c>
    </row>
    <row r="1445" spans="2:13" s="10" customFormat="1" ht="49.5" x14ac:dyDescent="0.2">
      <c r="B1445" s="31">
        <v>1430</v>
      </c>
      <c r="C1445" s="37">
        <v>43207</v>
      </c>
      <c r="D1445" s="44">
        <v>33454</v>
      </c>
      <c r="E1445" s="11" t="s">
        <v>13</v>
      </c>
      <c r="F1445" s="11">
        <v>0</v>
      </c>
      <c r="G1445" s="11">
        <v>102144</v>
      </c>
      <c r="H1445" s="21">
        <f t="shared" si="22"/>
        <v>759689957.31999934</v>
      </c>
      <c r="J1445" s="10">
        <f>VLOOKUP(D1445,[1]Sheet1!$A$2:$R$4000,1,FALSE)</f>
        <v>33454</v>
      </c>
      <c r="K1445" s="10" t="str">
        <f>VLOOKUP(D1445,[1]Sheet1!$A$2:$R$4000,4,FALSE)</f>
        <v>Libramiento 0206-01-01-0010-8950</v>
      </c>
      <c r="L1445" s="49" t="str">
        <f>VLOOKUP(D1445,[1]Sheet1!$A$2:$S$4000,5,FALSE)</f>
        <v>PAGO AL BCO. AGRIC, CEDIDO POR MINERVA SANCHEZ, S/ACTO NO.870 D/F 16/10/17, CARTAS C.NO.02848,02849,02850,02817, 02853,02855,02818, 07757,02819, POR SUM.DE ALIM.ESC.JEE,MES DE ENE/18, S/FACT.09852, Y AL SUPLIDOR CARTAS C.NO.02858, 02861, OC 5851/7116.</v>
      </c>
      <c r="M1445" s="53">
        <f>VLOOKUP(D1445,[1]Sheet1!$A$2:$S$4000,16,FALSE)</f>
        <v>460218</v>
      </c>
    </row>
    <row r="1446" spans="2:13" s="10" customFormat="1" ht="49.5" x14ac:dyDescent="0.2">
      <c r="B1446" s="31">
        <v>1431</v>
      </c>
      <c r="C1446" s="37">
        <v>43207</v>
      </c>
      <c r="D1446" s="44">
        <v>33454</v>
      </c>
      <c r="E1446" s="11" t="s">
        <v>13</v>
      </c>
      <c r="F1446" s="11">
        <v>0</v>
      </c>
      <c r="G1446" s="11">
        <v>460218</v>
      </c>
      <c r="H1446" s="21">
        <f t="shared" si="22"/>
        <v>759229739.31999934</v>
      </c>
      <c r="J1446" s="10">
        <f>VLOOKUP(D1446,[1]Sheet1!$A$2:$R$4000,1,FALSE)</f>
        <v>33454</v>
      </c>
      <c r="K1446" s="10" t="str">
        <f>VLOOKUP(D1446,[1]Sheet1!$A$2:$R$4000,4,FALSE)</f>
        <v>Libramiento 0206-01-01-0010-8950</v>
      </c>
      <c r="L1446" s="49" t="str">
        <f>VLOOKUP(D1446,[1]Sheet1!$A$2:$S$4000,5,FALSE)</f>
        <v>PAGO AL BCO. AGRIC, CEDIDO POR MINERVA SANCHEZ, S/ACTO NO.870 D/F 16/10/17, CARTAS C.NO.02848,02849,02850,02817, 02853,02855,02818, 07757,02819, POR SUM.DE ALIM.ESC.JEE,MES DE ENE/18, S/FACT.09852, Y AL SUPLIDOR CARTAS C.NO.02858, 02861, OC 5851/7116.</v>
      </c>
      <c r="M1446" s="53">
        <f>VLOOKUP(D1446,[1]Sheet1!$A$2:$S$4000,16,FALSE)</f>
        <v>460218</v>
      </c>
    </row>
    <row r="1447" spans="2:13" s="10" customFormat="1" ht="49.5" x14ac:dyDescent="0.2">
      <c r="B1447" s="31">
        <v>1432</v>
      </c>
      <c r="C1447" s="37">
        <v>43208</v>
      </c>
      <c r="D1447" s="44">
        <v>33538</v>
      </c>
      <c r="E1447" s="11" t="s">
        <v>13</v>
      </c>
      <c r="F1447" s="11">
        <v>0</v>
      </c>
      <c r="G1447" s="11">
        <v>2517.17</v>
      </c>
      <c r="H1447" s="21">
        <f t="shared" si="22"/>
        <v>759227222.14999938</v>
      </c>
      <c r="J1447" s="10">
        <f>VLOOKUP(D1447,[1]Sheet1!$A$2:$R$4000,1,FALSE)</f>
        <v>33538</v>
      </c>
      <c r="K1447" s="10" t="str">
        <f>VLOOKUP(D1447,[1]Sheet1!$A$2:$R$4000,4,FALSE)</f>
        <v>Libramiento 0206-01-01-0010-7839</v>
      </c>
      <c r="L1447" s="49" t="str">
        <f>VLOOKUP(D1447,[1]Sheet1!$A$2:$S$4000,5,FALSE)</f>
        <v>PAGO A FAVOR DE COOPROHARINA, CEDIDO POR INVERSIONES HANSAB, SRL, MEDIANTE PODER ESPECIAL NO. 194/18 D/F 26/02/2018.POR SUM. ALIM. ESC. UM CORRESP. AL MES ENERO 2018, SEGUN FACT. NCF.: 00303 Y NC 00025, DEL CONTRATO NO. 278/17 Y OC 6366. MENOS ANTICIPO.</v>
      </c>
      <c r="M1447" s="53">
        <f>VLOOKUP(D1447,[1]Sheet1!$A$2:$S$4000,16,FALSE)</f>
        <v>2517.17</v>
      </c>
    </row>
    <row r="1448" spans="2:13" s="10" customFormat="1" ht="49.5" x14ac:dyDescent="0.2">
      <c r="B1448" s="31">
        <v>1433</v>
      </c>
      <c r="C1448" s="37">
        <v>43208</v>
      </c>
      <c r="D1448" s="44">
        <v>33538</v>
      </c>
      <c r="E1448" s="11" t="s">
        <v>13</v>
      </c>
      <c r="F1448" s="11">
        <v>0</v>
      </c>
      <c r="G1448" s="11">
        <v>273951.57</v>
      </c>
      <c r="H1448" s="21">
        <f t="shared" si="22"/>
        <v>758953270.57999933</v>
      </c>
      <c r="J1448" s="10">
        <f>VLOOKUP(D1448,[1]Sheet1!$A$2:$R$4000,1,FALSE)</f>
        <v>33538</v>
      </c>
      <c r="K1448" s="10" t="str">
        <f>VLOOKUP(D1448,[1]Sheet1!$A$2:$R$4000,4,FALSE)</f>
        <v>Libramiento 0206-01-01-0010-7839</v>
      </c>
      <c r="L1448" s="49" t="str">
        <f>VLOOKUP(D1448,[1]Sheet1!$A$2:$S$4000,5,FALSE)</f>
        <v>PAGO A FAVOR DE COOPROHARINA, CEDIDO POR INVERSIONES HANSAB, SRL, MEDIANTE PODER ESPECIAL NO. 194/18 D/F 26/02/2018.POR SUM. ALIM. ESC. UM CORRESP. AL MES ENERO 2018, SEGUN FACT. NCF.: 00303 Y NC 00025, DEL CONTRATO NO. 278/17 Y OC 6366. MENOS ANTICIPO.</v>
      </c>
      <c r="M1448" s="53">
        <f>VLOOKUP(D1448,[1]Sheet1!$A$2:$S$4000,16,FALSE)</f>
        <v>2517.17</v>
      </c>
    </row>
    <row r="1449" spans="2:13" s="10" customFormat="1" ht="33" x14ac:dyDescent="0.2">
      <c r="B1449" s="31">
        <v>1434</v>
      </c>
      <c r="C1449" s="37">
        <v>43208</v>
      </c>
      <c r="D1449" s="44">
        <v>33541</v>
      </c>
      <c r="E1449" s="11" t="s">
        <v>13</v>
      </c>
      <c r="F1449" s="11">
        <v>0</v>
      </c>
      <c r="G1449" s="11">
        <v>5164.79</v>
      </c>
      <c r="H1449" s="21">
        <f t="shared" si="22"/>
        <v>758948105.78999937</v>
      </c>
      <c r="J1449" s="10">
        <f>VLOOKUP(D1449,[1]Sheet1!$A$2:$R$4000,1,FALSE)</f>
        <v>33541</v>
      </c>
      <c r="K1449" s="10" t="str">
        <f>VLOOKUP(D1449,[1]Sheet1!$A$2:$R$4000,4,FALSE)</f>
        <v>Libramiento 0206-01-01-0010-7946</v>
      </c>
      <c r="L1449" s="49" t="str">
        <f>VLOOKUP(D1449,[1]Sheet1!$A$2:$S$4000,5,FALSE)</f>
        <v>PAGO SUM. ALIM. ESC. UM. CORRESP. AL MES DICIEMBRE 2017, S/FACT. NCF: 00054, NC. 00039 CONT. 309/2017 OC. 6371, MENOS ANTICIPO,</v>
      </c>
      <c r="M1449" s="53">
        <f>VLOOKUP(D1449,[1]Sheet1!$A$2:$S$4000,16,FALSE)</f>
        <v>5164.79</v>
      </c>
    </row>
    <row r="1450" spans="2:13" s="10" customFormat="1" ht="33" x14ac:dyDescent="0.2">
      <c r="B1450" s="31">
        <v>1435</v>
      </c>
      <c r="C1450" s="37">
        <v>43208</v>
      </c>
      <c r="D1450" s="44">
        <v>33541</v>
      </c>
      <c r="E1450" s="11" t="s">
        <v>13</v>
      </c>
      <c r="F1450" s="11">
        <v>0</v>
      </c>
      <c r="G1450" s="11">
        <v>557032.37</v>
      </c>
      <c r="H1450" s="21">
        <f t="shared" si="22"/>
        <v>758391073.41999936</v>
      </c>
      <c r="J1450" s="10">
        <f>VLOOKUP(D1450,[1]Sheet1!$A$2:$R$4000,1,FALSE)</f>
        <v>33541</v>
      </c>
      <c r="K1450" s="10" t="str">
        <f>VLOOKUP(D1450,[1]Sheet1!$A$2:$R$4000,4,FALSE)</f>
        <v>Libramiento 0206-01-01-0010-7946</v>
      </c>
      <c r="L1450" s="49" t="str">
        <f>VLOOKUP(D1450,[1]Sheet1!$A$2:$S$4000,5,FALSE)</f>
        <v>PAGO SUM. ALIM. ESC. UM. CORRESP. AL MES DICIEMBRE 2017, S/FACT. NCF: 00054, NC. 00039 CONT. 309/2017 OC. 6371, MENOS ANTICIPO,</v>
      </c>
      <c r="M1450" s="53">
        <f>VLOOKUP(D1450,[1]Sheet1!$A$2:$S$4000,16,FALSE)</f>
        <v>5164.79</v>
      </c>
    </row>
    <row r="1451" spans="2:13" s="10" customFormat="1" ht="33" x14ac:dyDescent="0.2">
      <c r="B1451" s="31">
        <v>1436</v>
      </c>
      <c r="C1451" s="37">
        <v>43208</v>
      </c>
      <c r="D1451" s="44">
        <v>33539</v>
      </c>
      <c r="E1451" s="11" t="s">
        <v>13</v>
      </c>
      <c r="F1451" s="11">
        <v>0</v>
      </c>
      <c r="G1451" s="11">
        <v>1474.82</v>
      </c>
      <c r="H1451" s="21">
        <f t="shared" si="22"/>
        <v>758389598.59999931</v>
      </c>
      <c r="J1451" s="10">
        <f>VLOOKUP(D1451,[1]Sheet1!$A$2:$R$4000,1,FALSE)</f>
        <v>33539</v>
      </c>
      <c r="K1451" s="10" t="str">
        <f>VLOOKUP(D1451,[1]Sheet1!$A$2:$R$4000,4,FALSE)</f>
        <v>Libramiento 0206-01-01-0010-7843</v>
      </c>
      <c r="L1451" s="49" t="str">
        <f>VLOOKUP(D1451,[1]Sheet1!$A$2:$S$4000,5,FALSE)</f>
        <v>PAGO POR SUM. ALIM. ESC. UM. CORRESP. A DICIEMBRE/2017, SEGUN FACT. NCF: 43075, NC. 00042, CONT. 407/2017, OC. 6440, MENOS ANTICIPO.</v>
      </c>
      <c r="M1451" s="53">
        <f>VLOOKUP(D1451,[1]Sheet1!$A$2:$S$4000,16,FALSE)</f>
        <v>158588.57999999999</v>
      </c>
    </row>
    <row r="1452" spans="2:13" s="10" customFormat="1" ht="33" x14ac:dyDescent="0.2">
      <c r="B1452" s="31">
        <v>1437</v>
      </c>
      <c r="C1452" s="37">
        <v>43208</v>
      </c>
      <c r="D1452" s="44">
        <v>33539</v>
      </c>
      <c r="E1452" s="11" t="s">
        <v>13</v>
      </c>
      <c r="F1452" s="11">
        <v>0</v>
      </c>
      <c r="G1452" s="11">
        <v>158588.57999999999</v>
      </c>
      <c r="H1452" s="21">
        <f t="shared" si="22"/>
        <v>758231010.01999927</v>
      </c>
      <c r="J1452" s="10">
        <f>VLOOKUP(D1452,[1]Sheet1!$A$2:$R$4000,1,FALSE)</f>
        <v>33539</v>
      </c>
      <c r="K1452" s="10" t="str">
        <f>VLOOKUP(D1452,[1]Sheet1!$A$2:$R$4000,4,FALSE)</f>
        <v>Libramiento 0206-01-01-0010-7843</v>
      </c>
      <c r="L1452" s="49" t="str">
        <f>VLOOKUP(D1452,[1]Sheet1!$A$2:$S$4000,5,FALSE)</f>
        <v>PAGO POR SUM. ALIM. ESC. UM. CORRESP. A DICIEMBRE/2017, SEGUN FACT. NCF: 43075, NC. 00042, CONT. 407/2017, OC. 6440, MENOS ANTICIPO.</v>
      </c>
      <c r="M1452" s="53">
        <f>VLOOKUP(D1452,[1]Sheet1!$A$2:$S$4000,16,FALSE)</f>
        <v>158588.57999999999</v>
      </c>
    </row>
    <row r="1453" spans="2:13" s="10" customFormat="1" ht="49.5" x14ac:dyDescent="0.2">
      <c r="B1453" s="31">
        <v>1438</v>
      </c>
      <c r="C1453" s="37">
        <v>43208</v>
      </c>
      <c r="D1453" s="44">
        <v>33528</v>
      </c>
      <c r="E1453" s="11" t="s">
        <v>13</v>
      </c>
      <c r="F1453" s="11">
        <v>0</v>
      </c>
      <c r="G1453" s="11">
        <v>683418.05</v>
      </c>
      <c r="H1453" s="21">
        <f t="shared" si="22"/>
        <v>757547591.96999931</v>
      </c>
      <c r="J1453" s="10">
        <f>VLOOKUP(D1453,[1]Sheet1!$A$2:$R$4000,1,FALSE)</f>
        <v>33528</v>
      </c>
      <c r="K1453" s="10" t="str">
        <f>VLOOKUP(D1453,[1]Sheet1!$A$2:$R$4000,4,FALSE)</f>
        <v>Libramiento 0206-01-01-0010-7361</v>
      </c>
      <c r="L1453" s="49" t="str">
        <f>VLOOKUP(D1453,[1]Sheet1!$A$2:$S$4000,5,FALSE)</f>
        <v>PAGO A BANCO AGRICOLA, CEDIDO POR ASOCIACION DE GANADEROS DE MONTE PLATA, ACTO DE ALGUACIL No. 1053 D/F 29/11/2017, POR SUM. DE ALIM. ESC. UM Y JEE (PRODUCTOS UHT) CORRESP. A LA 2DA. QUINC. DE FEBRERO 2018, S/FT. NCF: 00299, CONT. NO.230/17 OC 5571.</v>
      </c>
      <c r="M1453" s="53">
        <f>VLOOKUP(D1453,[1]Sheet1!$A$2:$S$4000,16,FALSE)</f>
        <v>15445247.869999999</v>
      </c>
    </row>
    <row r="1454" spans="2:13" s="10" customFormat="1" ht="49.5" x14ac:dyDescent="0.2">
      <c r="B1454" s="31">
        <v>1439</v>
      </c>
      <c r="C1454" s="37">
        <v>43208</v>
      </c>
      <c r="D1454" s="44">
        <v>33528</v>
      </c>
      <c r="E1454" s="11" t="s">
        <v>13</v>
      </c>
      <c r="F1454" s="11">
        <v>0</v>
      </c>
      <c r="G1454" s="11">
        <v>15445247.869999999</v>
      </c>
      <c r="H1454" s="21">
        <f t="shared" si="22"/>
        <v>742102344.09999931</v>
      </c>
      <c r="J1454" s="10">
        <f>VLOOKUP(D1454,[1]Sheet1!$A$2:$R$4000,1,FALSE)</f>
        <v>33528</v>
      </c>
      <c r="K1454" s="10" t="str">
        <f>VLOOKUP(D1454,[1]Sheet1!$A$2:$R$4000,4,FALSE)</f>
        <v>Libramiento 0206-01-01-0010-7361</v>
      </c>
      <c r="L1454" s="49" t="str">
        <f>VLOOKUP(D1454,[1]Sheet1!$A$2:$S$4000,5,FALSE)</f>
        <v>PAGO A BANCO AGRICOLA, CEDIDO POR ASOCIACION DE GANADEROS DE MONTE PLATA, ACTO DE ALGUACIL No. 1053 D/F 29/11/2017, POR SUM. DE ALIM. ESC. UM Y JEE (PRODUCTOS UHT) CORRESP. A LA 2DA. QUINC. DE FEBRERO 2018, S/FT. NCF: 00299, CONT. NO.230/17 OC 5571.</v>
      </c>
      <c r="M1454" s="53">
        <f>VLOOKUP(D1454,[1]Sheet1!$A$2:$S$4000,16,FALSE)</f>
        <v>15445247.869999999</v>
      </c>
    </row>
    <row r="1455" spans="2:13" s="10" customFormat="1" ht="33" x14ac:dyDescent="0.2">
      <c r="B1455" s="31">
        <v>1440</v>
      </c>
      <c r="C1455" s="37">
        <v>43208</v>
      </c>
      <c r="D1455" s="44">
        <v>33529</v>
      </c>
      <c r="E1455" s="11" t="s">
        <v>13</v>
      </c>
      <c r="F1455" s="11">
        <v>0</v>
      </c>
      <c r="G1455" s="11">
        <v>1243.9000000000001</v>
      </c>
      <c r="H1455" s="21">
        <f t="shared" si="22"/>
        <v>742101100.19999933</v>
      </c>
      <c r="J1455" s="10">
        <f>VLOOKUP(D1455,[1]Sheet1!$A$2:$R$4000,1,FALSE)</f>
        <v>33529</v>
      </c>
      <c r="K1455" s="10" t="str">
        <f>VLOOKUP(D1455,[1]Sheet1!$A$2:$R$4000,4,FALSE)</f>
        <v>Libramiento 0206-01-01-0010-8302</v>
      </c>
      <c r="L1455" s="49" t="str">
        <f>VLOOKUP(D1455,[1]Sheet1!$A$2:$S$4000,5,FALSE)</f>
        <v>PAGO POR SUM. DE ALIM. ESC. UM. CORRESP. AL MES DE ENERO 2018, S/FACT. 00928 Y NC.-00090. CONTRATO NO.440/17, OC 6493. MENOS ANTICIPO.</v>
      </c>
      <c r="M1455" s="53">
        <f>VLOOKUP(D1455,[1]Sheet1!$A$2:$S$4000,16,FALSE)</f>
        <v>1243.9000000000001</v>
      </c>
    </row>
    <row r="1456" spans="2:13" s="10" customFormat="1" ht="33" x14ac:dyDescent="0.2">
      <c r="B1456" s="31">
        <v>1441</v>
      </c>
      <c r="C1456" s="37">
        <v>43208</v>
      </c>
      <c r="D1456" s="44">
        <v>33529</v>
      </c>
      <c r="E1456" s="11" t="s">
        <v>13</v>
      </c>
      <c r="F1456" s="11">
        <v>0</v>
      </c>
      <c r="G1456" s="11">
        <v>134619.82</v>
      </c>
      <c r="H1456" s="21">
        <f t="shared" si="22"/>
        <v>741966480.37999928</v>
      </c>
      <c r="J1456" s="10">
        <f>VLOOKUP(D1456,[1]Sheet1!$A$2:$R$4000,1,FALSE)</f>
        <v>33529</v>
      </c>
      <c r="K1456" s="10" t="str">
        <f>VLOOKUP(D1456,[1]Sheet1!$A$2:$R$4000,4,FALSE)</f>
        <v>Libramiento 0206-01-01-0010-8302</v>
      </c>
      <c r="L1456" s="49" t="str">
        <f>VLOOKUP(D1456,[1]Sheet1!$A$2:$S$4000,5,FALSE)</f>
        <v>PAGO POR SUM. DE ALIM. ESC. UM. CORRESP. AL MES DE ENERO 2018, S/FACT. 00928 Y NC.-00090. CONTRATO NO.440/17, OC 6493. MENOS ANTICIPO.</v>
      </c>
      <c r="M1456" s="53">
        <f>VLOOKUP(D1456,[1]Sheet1!$A$2:$S$4000,16,FALSE)</f>
        <v>1243.9000000000001</v>
      </c>
    </row>
    <row r="1457" spans="2:13" s="10" customFormat="1" ht="49.5" x14ac:dyDescent="0.2">
      <c r="B1457" s="31">
        <v>1442</v>
      </c>
      <c r="C1457" s="37">
        <v>43208</v>
      </c>
      <c r="D1457" s="44">
        <v>33530</v>
      </c>
      <c r="E1457" s="11" t="s">
        <v>13</v>
      </c>
      <c r="F1457" s="11">
        <v>0</v>
      </c>
      <c r="G1457" s="11">
        <v>841095.68000000005</v>
      </c>
      <c r="H1457" s="21">
        <f t="shared" si="22"/>
        <v>741125384.69999933</v>
      </c>
      <c r="J1457" s="10">
        <f>VLOOKUP(D1457,[1]Sheet1!$A$2:$R$4000,1,FALSE)</f>
        <v>33530</v>
      </c>
      <c r="K1457" s="10" t="str">
        <f>VLOOKUP(D1457,[1]Sheet1!$A$2:$R$4000,4,FALSE)</f>
        <v>Libramiento 0206-01-01-0010-7381</v>
      </c>
      <c r="L1457" s="49" t="str">
        <f>VLOOKUP(D1457,[1]Sheet1!$A$2:$S$4000,5,FALSE)</f>
        <v>PAGO A BANCO AGRICOLA, CEDIDO POR VIRGINIA SRL, MEDIANTE ACTO No. 697 D/F 07/11/2017. POR SUM. DE ALIM. ESC. FRONTERIZO, REAL Y JEE, (PREPARADOS LACTEOS) CORRESP. A FEBRERO 2018, SEGUN FACT. NCF: 00188, 00189 Y 00190, CONTRATO NO.241/2017 OC 5936.</v>
      </c>
      <c r="M1457" s="53">
        <f>VLOOKUP(D1457,[1]Sheet1!$A$2:$S$4000,16,FALSE)</f>
        <v>19008762.25</v>
      </c>
    </row>
    <row r="1458" spans="2:13" s="10" customFormat="1" ht="49.5" x14ac:dyDescent="0.2">
      <c r="B1458" s="31">
        <v>1443</v>
      </c>
      <c r="C1458" s="37">
        <v>43208</v>
      </c>
      <c r="D1458" s="44">
        <v>33530</v>
      </c>
      <c r="E1458" s="11" t="s">
        <v>13</v>
      </c>
      <c r="F1458" s="11">
        <v>0</v>
      </c>
      <c r="G1458" s="11">
        <v>19008762.25</v>
      </c>
      <c r="H1458" s="21">
        <f t="shared" si="22"/>
        <v>722116622.44999933</v>
      </c>
      <c r="J1458" s="10">
        <f>VLOOKUP(D1458,[1]Sheet1!$A$2:$R$4000,1,FALSE)</f>
        <v>33530</v>
      </c>
      <c r="K1458" s="10" t="str">
        <f>VLOOKUP(D1458,[1]Sheet1!$A$2:$R$4000,4,FALSE)</f>
        <v>Libramiento 0206-01-01-0010-7381</v>
      </c>
      <c r="L1458" s="49" t="str">
        <f>VLOOKUP(D1458,[1]Sheet1!$A$2:$S$4000,5,FALSE)</f>
        <v>PAGO A BANCO AGRICOLA, CEDIDO POR VIRGINIA SRL, MEDIANTE ACTO No. 697 D/F 07/11/2017. POR SUM. DE ALIM. ESC. FRONTERIZO, REAL Y JEE, (PREPARADOS LACTEOS) CORRESP. A FEBRERO 2018, SEGUN FACT. NCF: 00188, 00189 Y 00190, CONTRATO NO.241/2017 OC 5936.</v>
      </c>
      <c r="M1458" s="53">
        <f>VLOOKUP(D1458,[1]Sheet1!$A$2:$S$4000,16,FALSE)</f>
        <v>19008762.25</v>
      </c>
    </row>
    <row r="1459" spans="2:13" s="10" customFormat="1" ht="33" x14ac:dyDescent="0.2">
      <c r="B1459" s="31">
        <v>1444</v>
      </c>
      <c r="C1459" s="37">
        <v>43208</v>
      </c>
      <c r="D1459" s="44">
        <v>33531</v>
      </c>
      <c r="E1459" s="11" t="s">
        <v>13</v>
      </c>
      <c r="F1459" s="11">
        <v>0</v>
      </c>
      <c r="G1459" s="11">
        <v>2737368.54</v>
      </c>
      <c r="H1459" s="21">
        <f t="shared" si="22"/>
        <v>719379253.90999937</v>
      </c>
      <c r="J1459" s="10">
        <f>VLOOKUP(D1459,[1]Sheet1!$A$2:$R$4000,1,FALSE)</f>
        <v>33531</v>
      </c>
      <c r="K1459" s="10" t="str">
        <f>VLOOKUP(D1459,[1]Sheet1!$A$2:$R$4000,4,FALSE)</f>
        <v>Libramiento 0206-01-01-0010-7417</v>
      </c>
      <c r="L1459" s="49" t="str">
        <f>VLOOKUP(D1459,[1]Sheet1!$A$2:$S$4000,5,FALSE)</f>
        <v>PAGO POR SUM. DE ALIM. ESC. UM. Y JEE (PRODUCTOS UHT) CORRESP. A LA 2DA. QUINC. DE FEBRERO 2018, S/FACT. 04000. CONTRATO NO.240/17, OC 5550</v>
      </c>
      <c r="M1459" s="53">
        <f>VLOOKUP(D1459,[1]Sheet1!$A$2:$S$4000,16,FALSE)</f>
        <v>61864528.890000001</v>
      </c>
    </row>
    <row r="1460" spans="2:13" s="10" customFormat="1" ht="33" x14ac:dyDescent="0.2">
      <c r="B1460" s="31">
        <v>1445</v>
      </c>
      <c r="C1460" s="37">
        <v>43208</v>
      </c>
      <c r="D1460" s="44">
        <v>33531</v>
      </c>
      <c r="E1460" s="11" t="s">
        <v>13</v>
      </c>
      <c r="F1460" s="11">
        <v>0</v>
      </c>
      <c r="G1460" s="11">
        <v>61864528.890000001</v>
      </c>
      <c r="H1460" s="21">
        <f t="shared" si="22"/>
        <v>657514725.01999938</v>
      </c>
      <c r="J1460" s="10">
        <f>VLOOKUP(D1460,[1]Sheet1!$A$2:$R$4000,1,FALSE)</f>
        <v>33531</v>
      </c>
      <c r="K1460" s="10" t="str">
        <f>VLOOKUP(D1460,[1]Sheet1!$A$2:$R$4000,4,FALSE)</f>
        <v>Libramiento 0206-01-01-0010-7417</v>
      </c>
      <c r="L1460" s="49" t="str">
        <f>VLOOKUP(D1460,[1]Sheet1!$A$2:$S$4000,5,FALSE)</f>
        <v>PAGO POR SUM. DE ALIM. ESC. UM. Y JEE (PRODUCTOS UHT) CORRESP. A LA 2DA. QUINC. DE FEBRERO 2018, S/FACT. 04000. CONTRATO NO.240/17, OC 5550</v>
      </c>
      <c r="M1460" s="53">
        <f>VLOOKUP(D1460,[1]Sheet1!$A$2:$S$4000,16,FALSE)</f>
        <v>61864528.890000001</v>
      </c>
    </row>
    <row r="1461" spans="2:13" s="10" customFormat="1" ht="49.5" x14ac:dyDescent="0.2">
      <c r="B1461" s="31">
        <v>1446</v>
      </c>
      <c r="C1461" s="37">
        <v>43208</v>
      </c>
      <c r="D1461" s="44">
        <v>33532</v>
      </c>
      <c r="E1461" s="11" t="s">
        <v>13</v>
      </c>
      <c r="F1461" s="11">
        <v>0</v>
      </c>
      <c r="G1461" s="11">
        <v>1212938.8</v>
      </c>
      <c r="H1461" s="21">
        <f t="shared" si="22"/>
        <v>656301786.21999943</v>
      </c>
      <c r="J1461" s="10">
        <f>VLOOKUP(D1461,[1]Sheet1!$A$2:$R$4000,1,FALSE)</f>
        <v>33532</v>
      </c>
      <c r="K1461" s="10" t="str">
        <f>VLOOKUP(D1461,[1]Sheet1!$A$2:$R$4000,4,FALSE)</f>
        <v>Libramiento 0206-01-01-0010-7423</v>
      </c>
      <c r="L1461" s="49" t="str">
        <f>VLOOKUP(D1461,[1]Sheet1!$A$2:$S$4000,5,FALSE)</f>
        <v>PAGO AL BCO AGRIC, CEDIDO POR ASOC. DE GANADEROS DE MONTE PLATA, S/ACTO No.1054 D/F 29/11/17, POR SUM. DE ALIM. ESC. UM Y JEE, (PRODUCTOS PASTEURIZADO), 1RA. QUINCENA MARZO/2018, SEGUN FACT. NCF: 00300, CONT.NO.228/2017 OC 5574</v>
      </c>
      <c r="M1461" s="53">
        <f>VLOOKUP(D1461,[1]Sheet1!$A$2:$S$4000,16,FALSE)</f>
        <v>27412416.879999999</v>
      </c>
    </row>
    <row r="1462" spans="2:13" s="10" customFormat="1" ht="49.5" x14ac:dyDescent="0.2">
      <c r="B1462" s="31">
        <v>1447</v>
      </c>
      <c r="C1462" s="37">
        <v>43208</v>
      </c>
      <c r="D1462" s="44">
        <v>33532</v>
      </c>
      <c r="E1462" s="11" t="s">
        <v>13</v>
      </c>
      <c r="F1462" s="11">
        <v>0</v>
      </c>
      <c r="G1462" s="11">
        <v>27412416.879999999</v>
      </c>
      <c r="H1462" s="21">
        <f t="shared" si="22"/>
        <v>628889369.33999944</v>
      </c>
      <c r="J1462" s="10">
        <f>VLOOKUP(D1462,[1]Sheet1!$A$2:$R$4000,1,FALSE)</f>
        <v>33532</v>
      </c>
      <c r="K1462" s="10" t="str">
        <f>VLOOKUP(D1462,[1]Sheet1!$A$2:$R$4000,4,FALSE)</f>
        <v>Libramiento 0206-01-01-0010-7423</v>
      </c>
      <c r="L1462" s="49" t="str">
        <f>VLOOKUP(D1462,[1]Sheet1!$A$2:$S$4000,5,FALSE)</f>
        <v>PAGO AL BCO AGRIC, CEDIDO POR ASOC. DE GANADEROS DE MONTE PLATA, S/ACTO No.1054 D/F 29/11/17, POR SUM. DE ALIM. ESC. UM Y JEE, (PRODUCTOS PASTEURIZADO), 1RA. QUINCENA MARZO/2018, SEGUN FACT. NCF: 00300, CONT.NO.228/2017 OC 5574</v>
      </c>
      <c r="M1462" s="53">
        <f>VLOOKUP(D1462,[1]Sheet1!$A$2:$S$4000,16,FALSE)</f>
        <v>27412416.879999999</v>
      </c>
    </row>
    <row r="1463" spans="2:13" s="10" customFormat="1" ht="49.5" x14ac:dyDescent="0.2">
      <c r="B1463" s="31">
        <v>1448</v>
      </c>
      <c r="C1463" s="37">
        <v>43208</v>
      </c>
      <c r="D1463" s="44">
        <v>33533</v>
      </c>
      <c r="E1463" s="11" t="s">
        <v>13</v>
      </c>
      <c r="F1463" s="11">
        <v>0</v>
      </c>
      <c r="G1463" s="11">
        <v>816819.74</v>
      </c>
      <c r="H1463" s="21">
        <f t="shared" si="22"/>
        <v>628072549.59999943</v>
      </c>
      <c r="J1463" s="10">
        <f>VLOOKUP(D1463,[1]Sheet1!$A$2:$R$4000,1,FALSE)</f>
        <v>33533</v>
      </c>
      <c r="K1463" s="10" t="str">
        <f>VLOOKUP(D1463,[1]Sheet1!$A$2:$R$4000,4,FALSE)</f>
        <v>Libramiento 0206-01-01-0010-7424</v>
      </c>
      <c r="L1463" s="49" t="str">
        <f>VLOOKUP(D1463,[1]Sheet1!$A$2:$S$4000,5,FALSE)</f>
        <v>PAGO AL BCO AGRIC, CEDIDO POR ASOC. DE GANADEROS DE MONTE PLATA, S/ACTO No.1054 D/F 29/11/17, POR SUM. DE ALIM. ESC. UM Y JEE, (PRODUCTOS PASTEURIZADO), 2DA.QUINCENA FEB/2018, SEGUN FACT. NCF: 00298, CONT.NO.228/2017 OC 5574</v>
      </c>
      <c r="M1463" s="53">
        <f>VLOOKUP(D1463,[1]Sheet1!$A$2:$S$4000,16,FALSE)</f>
        <v>816819.74</v>
      </c>
    </row>
    <row r="1464" spans="2:13" s="10" customFormat="1" ht="49.5" x14ac:dyDescent="0.2">
      <c r="B1464" s="31">
        <v>1449</v>
      </c>
      <c r="C1464" s="37">
        <v>43208</v>
      </c>
      <c r="D1464" s="44">
        <v>33533</v>
      </c>
      <c r="E1464" s="11" t="s">
        <v>13</v>
      </c>
      <c r="F1464" s="11">
        <v>0</v>
      </c>
      <c r="G1464" s="11">
        <v>18460126.010000002</v>
      </c>
      <c r="H1464" s="21">
        <f t="shared" si="22"/>
        <v>609612423.58999944</v>
      </c>
      <c r="J1464" s="10">
        <f>VLOOKUP(D1464,[1]Sheet1!$A$2:$R$4000,1,FALSE)</f>
        <v>33533</v>
      </c>
      <c r="K1464" s="10" t="str">
        <f>VLOOKUP(D1464,[1]Sheet1!$A$2:$R$4000,4,FALSE)</f>
        <v>Libramiento 0206-01-01-0010-7424</v>
      </c>
      <c r="L1464" s="49" t="str">
        <f>VLOOKUP(D1464,[1]Sheet1!$A$2:$S$4000,5,FALSE)</f>
        <v>PAGO AL BCO AGRIC, CEDIDO POR ASOC. DE GANADEROS DE MONTE PLATA, S/ACTO No.1054 D/F 29/11/17, POR SUM. DE ALIM. ESC. UM Y JEE, (PRODUCTOS PASTEURIZADO), 2DA.QUINCENA FEB/2018, SEGUN FACT. NCF: 00298, CONT.NO.228/2017 OC 5574</v>
      </c>
      <c r="M1464" s="53">
        <f>VLOOKUP(D1464,[1]Sheet1!$A$2:$S$4000,16,FALSE)</f>
        <v>816819.74</v>
      </c>
    </row>
    <row r="1465" spans="2:13" s="10" customFormat="1" ht="49.5" x14ac:dyDescent="0.2">
      <c r="B1465" s="31">
        <v>1450</v>
      </c>
      <c r="C1465" s="37">
        <v>43208</v>
      </c>
      <c r="D1465" s="44">
        <v>33534</v>
      </c>
      <c r="E1465" s="11" t="s">
        <v>13</v>
      </c>
      <c r="F1465" s="11">
        <v>0</v>
      </c>
      <c r="G1465" s="11">
        <v>376551.45</v>
      </c>
      <c r="H1465" s="21">
        <f t="shared" si="22"/>
        <v>609235872.13999939</v>
      </c>
      <c r="J1465" s="10">
        <f>VLOOKUP(D1465,[1]Sheet1!$A$2:$R$4000,1,FALSE)</f>
        <v>33534</v>
      </c>
      <c r="K1465" s="10" t="str">
        <f>VLOOKUP(D1465,[1]Sheet1!$A$2:$R$4000,4,FALSE)</f>
        <v>Libramiento 0206-01-01-0010-7475</v>
      </c>
      <c r="L1465" s="49" t="str">
        <f>VLOOKUP(D1465,[1]Sheet1!$A$2:$S$4000,5,FALSE)</f>
        <v>PAGO A BCO AGRICOLA, CEDIDO POR COOPERATIVA DE AGROPECUARIA DE LA FEDERACION DE GANADEROS DEL NOROESTE, S/ACTO 1083/17 D/F 07/12/17, SUM. DE ALIM. ESC. UM Y JEE, (PASTEURIZADOS) 1RA. QUINC. FEB./18, S/FACT. NCF: 02033, CONTRATO NO.244/2017 OC 5570.</v>
      </c>
      <c r="M1465" s="53">
        <f>VLOOKUP(D1465,[1]Sheet1!$A$2:$S$4000,16,FALSE)</f>
        <v>8510062.7100000009</v>
      </c>
    </row>
    <row r="1466" spans="2:13" s="10" customFormat="1" ht="49.5" x14ac:dyDescent="0.2">
      <c r="B1466" s="31">
        <v>1451</v>
      </c>
      <c r="C1466" s="37">
        <v>43208</v>
      </c>
      <c r="D1466" s="44">
        <v>33534</v>
      </c>
      <c r="E1466" s="11" t="s">
        <v>13</v>
      </c>
      <c r="F1466" s="11">
        <v>0</v>
      </c>
      <c r="G1466" s="11">
        <v>8510062.7100000009</v>
      </c>
      <c r="H1466" s="21">
        <f t="shared" si="22"/>
        <v>600725809.42999935</v>
      </c>
      <c r="J1466" s="10">
        <f>VLOOKUP(D1466,[1]Sheet1!$A$2:$R$4000,1,FALSE)</f>
        <v>33534</v>
      </c>
      <c r="K1466" s="10" t="str">
        <f>VLOOKUP(D1466,[1]Sheet1!$A$2:$R$4000,4,FALSE)</f>
        <v>Libramiento 0206-01-01-0010-7475</v>
      </c>
      <c r="L1466" s="49" t="str">
        <f>VLOOKUP(D1466,[1]Sheet1!$A$2:$S$4000,5,FALSE)</f>
        <v>PAGO A BCO AGRICOLA, CEDIDO POR COOPERATIVA DE AGROPECUARIA DE LA FEDERACION DE GANADEROS DEL NOROESTE, S/ACTO 1083/17 D/F 07/12/17, SUM. DE ALIM. ESC. UM Y JEE, (PASTEURIZADOS) 1RA. QUINC. FEB./18, S/FACT. NCF: 02033, CONTRATO NO.244/2017 OC 5570.</v>
      </c>
      <c r="M1466" s="53">
        <f>VLOOKUP(D1466,[1]Sheet1!$A$2:$S$4000,16,FALSE)</f>
        <v>8510062.7100000009</v>
      </c>
    </row>
    <row r="1467" spans="2:13" s="10" customFormat="1" ht="49.5" x14ac:dyDescent="0.2">
      <c r="B1467" s="31">
        <v>1452</v>
      </c>
      <c r="C1467" s="37">
        <v>43208</v>
      </c>
      <c r="D1467" s="44">
        <v>33535</v>
      </c>
      <c r="E1467" s="11" t="s">
        <v>13</v>
      </c>
      <c r="F1467" s="11">
        <v>0</v>
      </c>
      <c r="G1467" s="11">
        <v>421900.98</v>
      </c>
      <c r="H1467" s="21">
        <f t="shared" si="22"/>
        <v>600303908.44999933</v>
      </c>
      <c r="J1467" s="10">
        <f>VLOOKUP(D1467,[1]Sheet1!$A$2:$R$4000,1,FALSE)</f>
        <v>33535</v>
      </c>
      <c r="K1467" s="10" t="str">
        <f>VLOOKUP(D1467,[1]Sheet1!$A$2:$R$4000,4,FALSE)</f>
        <v>Libramiento 0206-01-01-0010-7478</v>
      </c>
      <c r="L1467" s="49" t="str">
        <f>VLOOKUP(D1467,[1]Sheet1!$A$2:$S$4000,5,FALSE)</f>
        <v>PAGO A BCO AGRICOLA, CEDIDO POR COOPERATIVA DE AGROPECUARIA DE LA FEDERACION DE GANADEROS DEL NOROESTE, S/ACTO 1083/17 D/F 07/12/17, SUM. ALIM. ESC. UM Y JEE, (PASTEURIZADOS), 1RA. QUINC. MARZO/18, S/FACT. NCF: 02035, CONT.244/2017, OC 5570.</v>
      </c>
      <c r="M1467" s="53">
        <f>VLOOKUP(D1467,[1]Sheet1!$A$2:$S$4000,16,FALSE)</f>
        <v>9534962.0899999999</v>
      </c>
    </row>
    <row r="1468" spans="2:13" s="10" customFormat="1" ht="49.5" x14ac:dyDescent="0.2">
      <c r="B1468" s="31">
        <v>1453</v>
      </c>
      <c r="C1468" s="37">
        <v>43208</v>
      </c>
      <c r="D1468" s="44">
        <v>33535</v>
      </c>
      <c r="E1468" s="11" t="s">
        <v>13</v>
      </c>
      <c r="F1468" s="11">
        <v>0</v>
      </c>
      <c r="G1468" s="11">
        <v>9534962.0899999999</v>
      </c>
      <c r="H1468" s="21">
        <f t="shared" si="22"/>
        <v>590768946.3599993</v>
      </c>
      <c r="J1468" s="10">
        <f>VLOOKUP(D1468,[1]Sheet1!$A$2:$R$4000,1,FALSE)</f>
        <v>33535</v>
      </c>
      <c r="K1468" s="10" t="str">
        <f>VLOOKUP(D1468,[1]Sheet1!$A$2:$R$4000,4,FALSE)</f>
        <v>Libramiento 0206-01-01-0010-7478</v>
      </c>
      <c r="L1468" s="49" t="str">
        <f>VLOOKUP(D1468,[1]Sheet1!$A$2:$S$4000,5,FALSE)</f>
        <v>PAGO A BCO AGRICOLA, CEDIDO POR COOPERATIVA DE AGROPECUARIA DE LA FEDERACION DE GANADEROS DEL NOROESTE, S/ACTO 1083/17 D/F 07/12/17, SUM. ALIM. ESC. UM Y JEE, (PASTEURIZADOS), 1RA. QUINC. MARZO/18, S/FACT. NCF: 02035, CONT.244/2017, OC 5570.</v>
      </c>
      <c r="M1468" s="53">
        <f>VLOOKUP(D1468,[1]Sheet1!$A$2:$S$4000,16,FALSE)</f>
        <v>9534962.0899999999</v>
      </c>
    </row>
    <row r="1469" spans="2:13" s="10" customFormat="1" ht="49.5" x14ac:dyDescent="0.2">
      <c r="B1469" s="31">
        <v>1454</v>
      </c>
      <c r="C1469" s="37">
        <v>43208</v>
      </c>
      <c r="D1469" s="44">
        <v>33536</v>
      </c>
      <c r="E1469" s="11" t="s">
        <v>13</v>
      </c>
      <c r="F1469" s="11">
        <v>0</v>
      </c>
      <c r="G1469" s="11">
        <v>1217760.17</v>
      </c>
      <c r="H1469" s="21">
        <f t="shared" si="22"/>
        <v>589551186.18999934</v>
      </c>
      <c r="J1469" s="10">
        <f>VLOOKUP(D1469,[1]Sheet1!$A$2:$R$4000,1,FALSE)</f>
        <v>33536</v>
      </c>
      <c r="K1469" s="10" t="str">
        <f>VLOOKUP(D1469,[1]Sheet1!$A$2:$R$4000,4,FALSE)</f>
        <v>Libramiento 0206-01-01-0010-7496</v>
      </c>
      <c r="L1469" s="49" t="str">
        <f>VLOOKUP(D1469,[1]Sheet1!$A$2:$S$4000,5,FALSE)</f>
        <v>PAGO AL BCO AGRIC, CEDIDO POR ASOC. DE GANADEROS DE MONTE PLATA, S/ACTO No.1054 D/F 29/11/17, POR SUM. DE ALIM. ESC. UM Y JEE, (PRODUCTOS PASTEURIZADO), 1RA. Q. FEB/2018, SEGUN FACT. NCF: 00296, CONT.NO.228/2017 OC 5574</v>
      </c>
      <c r="M1469" s="53">
        <f>VLOOKUP(D1469,[1]Sheet1!$A$2:$S$4000,16,FALSE)</f>
        <v>1217760.17</v>
      </c>
    </row>
    <row r="1470" spans="2:13" s="10" customFormat="1" ht="49.5" x14ac:dyDescent="0.2">
      <c r="B1470" s="31">
        <v>1455</v>
      </c>
      <c r="C1470" s="37">
        <v>43208</v>
      </c>
      <c r="D1470" s="44">
        <v>33536</v>
      </c>
      <c r="E1470" s="11" t="s">
        <v>13</v>
      </c>
      <c r="F1470" s="11">
        <v>0</v>
      </c>
      <c r="G1470" s="11">
        <v>27521379.84</v>
      </c>
      <c r="H1470" s="21">
        <f t="shared" si="22"/>
        <v>562029806.34999931</v>
      </c>
      <c r="J1470" s="10">
        <f>VLOOKUP(D1470,[1]Sheet1!$A$2:$R$4000,1,FALSE)</f>
        <v>33536</v>
      </c>
      <c r="K1470" s="10" t="str">
        <f>VLOOKUP(D1470,[1]Sheet1!$A$2:$R$4000,4,FALSE)</f>
        <v>Libramiento 0206-01-01-0010-7496</v>
      </c>
      <c r="L1470" s="49" t="str">
        <f>VLOOKUP(D1470,[1]Sheet1!$A$2:$S$4000,5,FALSE)</f>
        <v>PAGO AL BCO AGRIC, CEDIDO POR ASOC. DE GANADEROS DE MONTE PLATA, S/ACTO No.1054 D/F 29/11/17, POR SUM. DE ALIM. ESC. UM Y JEE, (PRODUCTOS PASTEURIZADO), 1RA. Q. FEB/2018, SEGUN FACT. NCF: 00296, CONT.NO.228/2017 OC 5574</v>
      </c>
      <c r="M1470" s="53">
        <f>VLOOKUP(D1470,[1]Sheet1!$A$2:$S$4000,16,FALSE)</f>
        <v>1217760.17</v>
      </c>
    </row>
    <row r="1471" spans="2:13" s="10" customFormat="1" ht="33" x14ac:dyDescent="0.2">
      <c r="B1471" s="31">
        <v>1456</v>
      </c>
      <c r="C1471" s="37">
        <v>43208</v>
      </c>
      <c r="D1471" s="44">
        <v>33537</v>
      </c>
      <c r="E1471" s="11" t="s">
        <v>13</v>
      </c>
      <c r="F1471" s="11">
        <v>0</v>
      </c>
      <c r="G1471" s="11">
        <v>5492.95</v>
      </c>
      <c r="H1471" s="21">
        <f t="shared" si="22"/>
        <v>562024313.39999926</v>
      </c>
      <c r="J1471" s="10">
        <f>VLOOKUP(D1471,[1]Sheet1!$A$2:$R$4000,1,FALSE)</f>
        <v>33537</v>
      </c>
      <c r="K1471" s="10" t="str">
        <f>VLOOKUP(D1471,[1]Sheet1!$A$2:$R$4000,4,FALSE)</f>
        <v>Libramiento 0206-01-01-0010-7688</v>
      </c>
      <c r="L1471" s="49" t="str">
        <f>VLOOKUP(D1471,[1]Sheet1!$A$2:$S$4000,5,FALSE)</f>
        <v>PAGO A COOPROHARINA S/ACTO NO. 235 D/F. 05/03/2018 CEDIDO POR RAFAEL JIMENEZ, SUM. ALIM. ESC. UM. MES NOV/2017, S/FACT. NCF: 04886, NC. 96948, MENOS ANTICIPO,CONT. NO. 431/2017, OC. 6492.</v>
      </c>
      <c r="M1471" s="53">
        <f>VLOOKUP(D1471,[1]Sheet1!$A$2:$S$4000,16,FALSE)</f>
        <v>597919.73</v>
      </c>
    </row>
    <row r="1472" spans="2:13" s="10" customFormat="1" ht="33" x14ac:dyDescent="0.2">
      <c r="B1472" s="31">
        <v>1457</v>
      </c>
      <c r="C1472" s="37">
        <v>43208</v>
      </c>
      <c r="D1472" s="44">
        <v>33537</v>
      </c>
      <c r="E1472" s="11" t="s">
        <v>13</v>
      </c>
      <c r="F1472" s="11">
        <v>0</v>
      </c>
      <c r="G1472" s="11">
        <v>597919.73</v>
      </c>
      <c r="H1472" s="21">
        <f t="shared" si="22"/>
        <v>561426393.66999924</v>
      </c>
      <c r="J1472" s="10">
        <f>VLOOKUP(D1472,[1]Sheet1!$A$2:$R$4000,1,FALSE)</f>
        <v>33537</v>
      </c>
      <c r="K1472" s="10" t="str">
        <f>VLOOKUP(D1472,[1]Sheet1!$A$2:$R$4000,4,FALSE)</f>
        <v>Libramiento 0206-01-01-0010-7688</v>
      </c>
      <c r="L1472" s="49" t="str">
        <f>VLOOKUP(D1472,[1]Sheet1!$A$2:$S$4000,5,FALSE)</f>
        <v>PAGO A COOPROHARINA S/ACTO NO. 235 D/F. 05/03/2018 CEDIDO POR RAFAEL JIMENEZ, SUM. ALIM. ESC. UM. MES NOV/2017, S/FACT. NCF: 04886, NC. 96948, MENOS ANTICIPO,CONT. NO. 431/2017, OC. 6492.</v>
      </c>
      <c r="M1472" s="53">
        <f>VLOOKUP(D1472,[1]Sheet1!$A$2:$S$4000,16,FALSE)</f>
        <v>597919.73</v>
      </c>
    </row>
    <row r="1473" spans="2:13" s="10" customFormat="1" ht="33" x14ac:dyDescent="0.2">
      <c r="B1473" s="31">
        <v>1458</v>
      </c>
      <c r="C1473" s="37">
        <v>43208</v>
      </c>
      <c r="D1473" s="44">
        <v>33540</v>
      </c>
      <c r="E1473" s="11" t="s">
        <v>13</v>
      </c>
      <c r="F1473" s="11">
        <v>0</v>
      </c>
      <c r="G1473" s="11">
        <v>4320.87</v>
      </c>
      <c r="H1473" s="21">
        <f t="shared" si="22"/>
        <v>561422072.79999924</v>
      </c>
      <c r="J1473" s="10">
        <f>VLOOKUP(D1473,[1]Sheet1!$A$2:$R$4000,1,FALSE)</f>
        <v>33540</v>
      </c>
      <c r="K1473" s="10" t="str">
        <f>VLOOKUP(D1473,[1]Sheet1!$A$2:$R$4000,4,FALSE)</f>
        <v>Libramiento 0206-01-01-0010-7848</v>
      </c>
      <c r="L1473" s="49" t="str">
        <f>VLOOKUP(D1473,[1]Sheet1!$A$2:$S$4000,5,FALSE)</f>
        <v>PAGO POR SUM. ALIM. ESC. UM. CORRESP. A DICIEMBRE/2017, SEGUN FACT. NCF: 00105, NC. 00072, MENOS ANTICIPO, CONT. 312/2017, OC. 6325</v>
      </c>
      <c r="M1473" s="53">
        <f>VLOOKUP(D1473,[1]Sheet1!$A$2:$S$4000,16,FALSE)</f>
        <v>464625.59</v>
      </c>
    </row>
    <row r="1474" spans="2:13" s="10" customFormat="1" ht="33" x14ac:dyDescent="0.2">
      <c r="B1474" s="31">
        <v>1459</v>
      </c>
      <c r="C1474" s="37">
        <v>43208</v>
      </c>
      <c r="D1474" s="44">
        <v>33540</v>
      </c>
      <c r="E1474" s="11" t="s">
        <v>13</v>
      </c>
      <c r="F1474" s="11">
        <v>0</v>
      </c>
      <c r="G1474" s="11">
        <v>464625.59</v>
      </c>
      <c r="H1474" s="21">
        <f t="shared" si="22"/>
        <v>560957447.2099992</v>
      </c>
      <c r="J1474" s="10">
        <f>VLOOKUP(D1474,[1]Sheet1!$A$2:$R$4000,1,FALSE)</f>
        <v>33540</v>
      </c>
      <c r="K1474" s="10" t="str">
        <f>VLOOKUP(D1474,[1]Sheet1!$A$2:$R$4000,4,FALSE)</f>
        <v>Libramiento 0206-01-01-0010-7848</v>
      </c>
      <c r="L1474" s="49" t="str">
        <f>VLOOKUP(D1474,[1]Sheet1!$A$2:$S$4000,5,FALSE)</f>
        <v>PAGO POR SUM. ALIM. ESC. UM. CORRESP. A DICIEMBRE/2017, SEGUN FACT. NCF: 00105, NC. 00072, MENOS ANTICIPO, CONT. 312/2017, OC. 6325</v>
      </c>
      <c r="M1474" s="53">
        <f>VLOOKUP(D1474,[1]Sheet1!$A$2:$S$4000,16,FALSE)</f>
        <v>464625.59</v>
      </c>
    </row>
    <row r="1475" spans="2:13" s="10" customFormat="1" ht="49.5" x14ac:dyDescent="0.2">
      <c r="B1475" s="31">
        <v>1460</v>
      </c>
      <c r="C1475" s="37">
        <v>43208</v>
      </c>
      <c r="D1475" s="44">
        <v>33542</v>
      </c>
      <c r="E1475" s="11" t="s">
        <v>13</v>
      </c>
      <c r="F1475" s="11">
        <v>0</v>
      </c>
      <c r="G1475" s="11">
        <v>6169.13</v>
      </c>
      <c r="H1475" s="21">
        <f t="shared" si="22"/>
        <v>560951278.07999921</v>
      </c>
      <c r="J1475" s="10">
        <f>VLOOKUP(D1475,[1]Sheet1!$A$2:$R$4000,1,FALSE)</f>
        <v>33542</v>
      </c>
      <c r="K1475" s="10" t="str">
        <f>VLOOKUP(D1475,[1]Sheet1!$A$2:$R$4000,4,FALSE)</f>
        <v>Libramiento 0206-01-01-0010-7947</v>
      </c>
      <c r="L1475" s="49" t="str">
        <f>VLOOKUP(D1475,[1]Sheet1!$A$2:$S$4000,5,FALSE)</f>
        <v>PAGO A FAVOR DE COOPROHARINA, CEDIDO POR JOSE ARGENIS ZORRILLA, MEDIANTE ACTO No.157/18 D/F 22/02/2018. POR SUM. ALIM. ESC. UM, MES DE DICIEMBRE 2017, SEGUN FACT. NCF.: 00104, NC 78759, DEL CONT. 438/2017 Y OC 6558. MENOS ANTICIPO.</v>
      </c>
      <c r="M1475" s="53">
        <f>VLOOKUP(D1475,[1]Sheet1!$A$2:$S$4000,16,FALSE)</f>
        <v>6169.13</v>
      </c>
    </row>
    <row r="1476" spans="2:13" s="10" customFormat="1" ht="49.5" x14ac:dyDescent="0.2">
      <c r="B1476" s="31">
        <v>1461</v>
      </c>
      <c r="C1476" s="37">
        <v>43208</v>
      </c>
      <c r="D1476" s="44">
        <v>33542</v>
      </c>
      <c r="E1476" s="11" t="s">
        <v>13</v>
      </c>
      <c r="F1476" s="11">
        <v>0</v>
      </c>
      <c r="G1476" s="11">
        <v>666987.61</v>
      </c>
      <c r="H1476" s="21">
        <f t="shared" si="22"/>
        <v>560284290.46999919</v>
      </c>
      <c r="J1476" s="10">
        <f>VLOOKUP(D1476,[1]Sheet1!$A$2:$R$4000,1,FALSE)</f>
        <v>33542</v>
      </c>
      <c r="K1476" s="10" t="str">
        <f>VLOOKUP(D1476,[1]Sheet1!$A$2:$R$4000,4,FALSE)</f>
        <v>Libramiento 0206-01-01-0010-7947</v>
      </c>
      <c r="L1476" s="49" t="str">
        <f>VLOOKUP(D1476,[1]Sheet1!$A$2:$S$4000,5,FALSE)</f>
        <v>PAGO A FAVOR DE COOPROHARINA, CEDIDO POR JOSE ARGENIS ZORRILLA, MEDIANTE ACTO No.157/18 D/F 22/02/2018. POR SUM. ALIM. ESC. UM, MES DE DICIEMBRE 2017, SEGUN FACT. NCF.: 00104, NC 78759, DEL CONT. 438/2017 Y OC 6558. MENOS ANTICIPO.</v>
      </c>
      <c r="M1476" s="53">
        <f>VLOOKUP(D1476,[1]Sheet1!$A$2:$S$4000,16,FALSE)</f>
        <v>6169.13</v>
      </c>
    </row>
    <row r="1477" spans="2:13" s="10" customFormat="1" ht="33" x14ac:dyDescent="0.2">
      <c r="B1477" s="31">
        <v>1462</v>
      </c>
      <c r="C1477" s="37">
        <v>43208</v>
      </c>
      <c r="D1477" s="44">
        <v>33543</v>
      </c>
      <c r="E1477" s="11" t="s">
        <v>13</v>
      </c>
      <c r="F1477" s="11">
        <v>0</v>
      </c>
      <c r="G1477" s="11">
        <v>10191.18</v>
      </c>
      <c r="H1477" s="21">
        <f t="shared" si="22"/>
        <v>560274099.28999925</v>
      </c>
      <c r="J1477" s="10">
        <f>VLOOKUP(D1477,[1]Sheet1!$A$2:$R$4000,1,FALSE)</f>
        <v>33543</v>
      </c>
      <c r="K1477" s="10" t="str">
        <f>VLOOKUP(D1477,[1]Sheet1!$A$2:$R$4000,4,FALSE)</f>
        <v>Libramiento 0206-01-01-0010-7948</v>
      </c>
      <c r="L1477" s="49" t="str">
        <f>VLOOKUP(D1477,[1]Sheet1!$A$2:$S$4000,5,FALSE)</f>
        <v>PAGO POR SUM. DE ALIM. ESC. UM. CORRESP. AL MES DE DICIEMBRE 2017, S/FACT. 00242 Y NC 00018. CONTRATO NO.331/17, OC 6382, MENOS ANTICIPO.</v>
      </c>
      <c r="M1477" s="53">
        <f>VLOOKUP(D1477,[1]Sheet1!$A$2:$S$4000,16,FALSE)</f>
        <v>1093931.25</v>
      </c>
    </row>
    <row r="1478" spans="2:13" s="10" customFormat="1" ht="33" x14ac:dyDescent="0.2">
      <c r="B1478" s="31">
        <v>1463</v>
      </c>
      <c r="C1478" s="37">
        <v>43208</v>
      </c>
      <c r="D1478" s="44">
        <v>33543</v>
      </c>
      <c r="E1478" s="11" t="s">
        <v>13</v>
      </c>
      <c r="F1478" s="11">
        <v>0</v>
      </c>
      <c r="G1478" s="11">
        <v>1093931.25</v>
      </c>
      <c r="H1478" s="21">
        <f t="shared" si="22"/>
        <v>559180168.03999925</v>
      </c>
      <c r="J1478" s="10">
        <f>VLOOKUP(D1478,[1]Sheet1!$A$2:$R$4000,1,FALSE)</f>
        <v>33543</v>
      </c>
      <c r="K1478" s="10" t="str">
        <f>VLOOKUP(D1478,[1]Sheet1!$A$2:$R$4000,4,FALSE)</f>
        <v>Libramiento 0206-01-01-0010-7948</v>
      </c>
      <c r="L1478" s="49" t="str">
        <f>VLOOKUP(D1478,[1]Sheet1!$A$2:$S$4000,5,FALSE)</f>
        <v>PAGO POR SUM. DE ALIM. ESC. UM. CORRESP. AL MES DE DICIEMBRE 2017, S/FACT. 00242 Y NC 00018. CONTRATO NO.331/17, OC 6382, MENOS ANTICIPO.</v>
      </c>
      <c r="M1478" s="53">
        <f>VLOOKUP(D1478,[1]Sheet1!$A$2:$S$4000,16,FALSE)</f>
        <v>1093931.25</v>
      </c>
    </row>
    <row r="1479" spans="2:13" s="10" customFormat="1" ht="33" x14ac:dyDescent="0.2">
      <c r="B1479" s="31">
        <v>1464</v>
      </c>
      <c r="C1479" s="37">
        <v>43208</v>
      </c>
      <c r="D1479" s="44">
        <v>33544</v>
      </c>
      <c r="E1479" s="11" t="s">
        <v>13</v>
      </c>
      <c r="F1479" s="11">
        <v>0</v>
      </c>
      <c r="G1479" s="11">
        <v>12463.08</v>
      </c>
      <c r="H1479" s="21">
        <f t="shared" si="22"/>
        <v>559167704.9599992</v>
      </c>
      <c r="J1479" s="10">
        <f>VLOOKUP(D1479,[1]Sheet1!$A$2:$R$4000,1,FALSE)</f>
        <v>33544</v>
      </c>
      <c r="K1479" s="10" t="str">
        <f>VLOOKUP(D1479,[1]Sheet1!$A$2:$R$4000,4,FALSE)</f>
        <v>Libramiento 0206-01-01-0010-8023</v>
      </c>
      <c r="L1479" s="49" t="str">
        <f>VLOOKUP(D1479,[1]Sheet1!$A$2:$S$4000,5,FALSE)</f>
        <v>PAGO SUM. ALIM. ESC. UM ,CORRESP. AL MES DE ENERO 2018, SEGUN FACT. NCF.: 00067 Y NC 00041,MENOS ANTICIPO, CONTRATO NO.358/2017,OC 6410.</v>
      </c>
      <c r="M1479" s="53">
        <f>VLOOKUP(D1479,[1]Sheet1!$A$2:$S$4000,16,FALSE)</f>
        <v>1351532.67</v>
      </c>
    </row>
    <row r="1480" spans="2:13" s="10" customFormat="1" ht="33" x14ac:dyDescent="0.2">
      <c r="B1480" s="31">
        <v>1465</v>
      </c>
      <c r="C1480" s="37">
        <v>43208</v>
      </c>
      <c r="D1480" s="44">
        <v>33544</v>
      </c>
      <c r="E1480" s="11" t="s">
        <v>13</v>
      </c>
      <c r="F1480" s="11">
        <v>0</v>
      </c>
      <c r="G1480" s="11">
        <v>1351532.67</v>
      </c>
      <c r="H1480" s="21">
        <f t="shared" si="22"/>
        <v>557816172.28999925</v>
      </c>
      <c r="J1480" s="10">
        <f>VLOOKUP(D1480,[1]Sheet1!$A$2:$R$4000,1,FALSE)</f>
        <v>33544</v>
      </c>
      <c r="K1480" s="10" t="str">
        <f>VLOOKUP(D1480,[1]Sheet1!$A$2:$R$4000,4,FALSE)</f>
        <v>Libramiento 0206-01-01-0010-8023</v>
      </c>
      <c r="L1480" s="49" t="str">
        <f>VLOOKUP(D1480,[1]Sheet1!$A$2:$S$4000,5,FALSE)</f>
        <v>PAGO SUM. ALIM. ESC. UM ,CORRESP. AL MES DE ENERO 2018, SEGUN FACT. NCF.: 00067 Y NC 00041,MENOS ANTICIPO, CONTRATO NO.358/2017,OC 6410.</v>
      </c>
      <c r="M1480" s="53">
        <f>VLOOKUP(D1480,[1]Sheet1!$A$2:$S$4000,16,FALSE)</f>
        <v>1351532.67</v>
      </c>
    </row>
    <row r="1481" spans="2:13" s="10" customFormat="1" ht="49.5" x14ac:dyDescent="0.2">
      <c r="B1481" s="31">
        <v>1466</v>
      </c>
      <c r="C1481" s="37">
        <v>43208</v>
      </c>
      <c r="D1481" s="44">
        <v>33545</v>
      </c>
      <c r="E1481" s="11" t="s">
        <v>13</v>
      </c>
      <c r="F1481" s="11">
        <v>0</v>
      </c>
      <c r="G1481" s="11">
        <v>7219.63</v>
      </c>
      <c r="H1481" s="21">
        <f t="shared" si="22"/>
        <v>557808952.65999925</v>
      </c>
      <c r="J1481" s="10">
        <f>VLOOKUP(D1481,[1]Sheet1!$A$2:$R$4000,1,FALSE)</f>
        <v>33545</v>
      </c>
      <c r="K1481" s="10" t="str">
        <f>VLOOKUP(D1481,[1]Sheet1!$A$2:$R$4000,4,FALSE)</f>
        <v>Libramiento 0206-01-01-0010-8024</v>
      </c>
      <c r="L1481" s="49" t="str">
        <f>VLOOKUP(D1481,[1]Sheet1!$A$2:$S$4000,5,FALSE)</f>
        <v>PAGO A COOPROHARINA, CEDIDO POR PAN. Y REP.DE LOS SANTOS, SRL, S/ACTO No.307/18 D/F 28/02/2018. POR SUM. ALIM. ESC. UM, MESES DE NOV/DIC/2017, S/FACT.NCF:00030 Y 00031 NC 00024 Y 00025, MENOS ANTICIPO,CONT.NO.333/17,OC 6350</v>
      </c>
      <c r="M1481" s="53">
        <f>VLOOKUP(D1481,[1]Sheet1!$A$2:$S$4000,16,FALSE)</f>
        <v>7219.63</v>
      </c>
    </row>
    <row r="1482" spans="2:13" s="10" customFormat="1" ht="49.5" x14ac:dyDescent="0.2">
      <c r="B1482" s="31">
        <v>1467</v>
      </c>
      <c r="C1482" s="37">
        <v>43208</v>
      </c>
      <c r="D1482" s="44">
        <v>33545</v>
      </c>
      <c r="E1482" s="11" t="s">
        <v>13</v>
      </c>
      <c r="F1482" s="11">
        <v>0</v>
      </c>
      <c r="G1482" s="11">
        <v>785350.09</v>
      </c>
      <c r="H1482" s="21">
        <f t="shared" si="22"/>
        <v>557023602.56999922</v>
      </c>
      <c r="J1482" s="10">
        <f>VLOOKUP(D1482,[1]Sheet1!$A$2:$R$4000,1,FALSE)</f>
        <v>33545</v>
      </c>
      <c r="K1482" s="10" t="str">
        <f>VLOOKUP(D1482,[1]Sheet1!$A$2:$R$4000,4,FALSE)</f>
        <v>Libramiento 0206-01-01-0010-8024</v>
      </c>
      <c r="L1482" s="49" t="str">
        <f>VLOOKUP(D1482,[1]Sheet1!$A$2:$S$4000,5,FALSE)</f>
        <v>PAGO A COOPROHARINA, CEDIDO POR PAN. Y REP.DE LOS SANTOS, SRL, S/ACTO No.307/18 D/F 28/02/2018. POR SUM. ALIM. ESC. UM, MESES DE NOV/DIC/2017, S/FACT.NCF:00030 Y 00031 NC 00024 Y 00025, MENOS ANTICIPO,CONT.NO.333/17,OC 6350</v>
      </c>
      <c r="M1482" s="53">
        <f>VLOOKUP(D1482,[1]Sheet1!$A$2:$S$4000,16,FALSE)</f>
        <v>7219.63</v>
      </c>
    </row>
    <row r="1483" spans="2:13" s="10" customFormat="1" ht="33" x14ac:dyDescent="0.2">
      <c r="B1483" s="31">
        <v>1468</v>
      </c>
      <c r="C1483" s="37">
        <v>43208</v>
      </c>
      <c r="D1483" s="44">
        <v>33546</v>
      </c>
      <c r="E1483" s="11" t="s">
        <v>13</v>
      </c>
      <c r="F1483" s="11">
        <v>0</v>
      </c>
      <c r="G1483" s="11">
        <v>2039.88</v>
      </c>
      <c r="H1483" s="21">
        <f t="shared" si="22"/>
        <v>557021562.68999922</v>
      </c>
      <c r="J1483" s="10">
        <f>VLOOKUP(D1483,[1]Sheet1!$A$2:$R$4000,1,FALSE)</f>
        <v>33546</v>
      </c>
      <c r="K1483" s="10" t="str">
        <f>VLOOKUP(D1483,[1]Sheet1!$A$2:$R$4000,4,FALSE)</f>
        <v>Libramiento 0206-01-01-0010-8058</v>
      </c>
      <c r="L1483" s="49" t="str">
        <f>VLOOKUP(D1483,[1]Sheet1!$A$2:$S$4000,5,FALSE)</f>
        <v>PAGO POR SUM. ALIM. ESC. UM. CORRESP. A DICIEMBRE/2017, SEGUN FACT. NCF: 00018, NC. 00014 Y 00015, CONT. 499/2017, OC. 6778. MENOS ANTICIPO.</v>
      </c>
      <c r="M1483" s="53">
        <f>VLOOKUP(D1483,[1]Sheet1!$A$2:$S$4000,16,FALSE)</f>
        <v>218373.64</v>
      </c>
    </row>
    <row r="1484" spans="2:13" s="10" customFormat="1" ht="33" x14ac:dyDescent="0.2">
      <c r="B1484" s="31">
        <v>1469</v>
      </c>
      <c r="C1484" s="37">
        <v>43208</v>
      </c>
      <c r="D1484" s="44">
        <v>33546</v>
      </c>
      <c r="E1484" s="11" t="s">
        <v>13</v>
      </c>
      <c r="F1484" s="11">
        <v>0</v>
      </c>
      <c r="G1484" s="11">
        <v>218373.64</v>
      </c>
      <c r="H1484" s="21">
        <f t="shared" si="22"/>
        <v>556803189.04999924</v>
      </c>
      <c r="J1484" s="10">
        <f>VLOOKUP(D1484,[1]Sheet1!$A$2:$R$4000,1,FALSE)</f>
        <v>33546</v>
      </c>
      <c r="K1484" s="10" t="str">
        <f>VLOOKUP(D1484,[1]Sheet1!$A$2:$R$4000,4,FALSE)</f>
        <v>Libramiento 0206-01-01-0010-8058</v>
      </c>
      <c r="L1484" s="49" t="str">
        <f>VLOOKUP(D1484,[1]Sheet1!$A$2:$S$4000,5,FALSE)</f>
        <v>PAGO POR SUM. ALIM. ESC. UM. CORRESP. A DICIEMBRE/2017, SEGUN FACT. NCF: 00018, NC. 00014 Y 00015, CONT. 499/2017, OC. 6778. MENOS ANTICIPO.</v>
      </c>
      <c r="M1484" s="53">
        <f>VLOOKUP(D1484,[1]Sheet1!$A$2:$S$4000,16,FALSE)</f>
        <v>218373.64</v>
      </c>
    </row>
    <row r="1485" spans="2:13" s="10" customFormat="1" ht="33" x14ac:dyDescent="0.2">
      <c r="B1485" s="31">
        <v>1470</v>
      </c>
      <c r="C1485" s="37">
        <v>43208</v>
      </c>
      <c r="D1485" s="44">
        <v>33547</v>
      </c>
      <c r="E1485" s="11" t="s">
        <v>13</v>
      </c>
      <c r="F1485" s="11">
        <v>0</v>
      </c>
      <c r="G1485" s="11">
        <v>7055.39</v>
      </c>
      <c r="H1485" s="21">
        <f t="shared" si="22"/>
        <v>556796133.65999925</v>
      </c>
      <c r="J1485" s="10">
        <f>VLOOKUP(D1485,[1]Sheet1!$A$2:$R$4000,1,FALSE)</f>
        <v>33547</v>
      </c>
      <c r="K1485" s="10" t="str">
        <f>VLOOKUP(D1485,[1]Sheet1!$A$2:$R$4000,4,FALSE)</f>
        <v>Libramiento 0206-01-01-0010-8059</v>
      </c>
      <c r="L1485" s="49" t="str">
        <f>VLOOKUP(D1485,[1]Sheet1!$A$2:$S$4000,5,FALSE)</f>
        <v>PAGO SUM. ALIM. ESC. UM. CORRESP. A LOS MESES NOV/DIC. 2017, S/FACTS. NCF: 50649 Y 50650, NC. 00148 Y 00149, CONT. 442/2017 OC. 6489. MENOS ANTICIPO.</v>
      </c>
      <c r="M1485" s="53">
        <f>VLOOKUP(D1485,[1]Sheet1!$A$2:$S$4000,16,FALSE)</f>
        <v>763660.67</v>
      </c>
    </row>
    <row r="1486" spans="2:13" s="10" customFormat="1" ht="33" x14ac:dyDescent="0.2">
      <c r="B1486" s="31">
        <v>1471</v>
      </c>
      <c r="C1486" s="37">
        <v>43208</v>
      </c>
      <c r="D1486" s="44">
        <v>33547</v>
      </c>
      <c r="E1486" s="11" t="s">
        <v>13</v>
      </c>
      <c r="F1486" s="11">
        <v>0</v>
      </c>
      <c r="G1486" s="11">
        <v>763660.67</v>
      </c>
      <c r="H1486" s="21">
        <f t="shared" si="22"/>
        <v>556032472.98999929</v>
      </c>
      <c r="J1486" s="10">
        <f>VLOOKUP(D1486,[1]Sheet1!$A$2:$R$4000,1,FALSE)</f>
        <v>33547</v>
      </c>
      <c r="K1486" s="10" t="str">
        <f>VLOOKUP(D1486,[1]Sheet1!$A$2:$R$4000,4,FALSE)</f>
        <v>Libramiento 0206-01-01-0010-8059</v>
      </c>
      <c r="L1486" s="49" t="str">
        <f>VLOOKUP(D1486,[1]Sheet1!$A$2:$S$4000,5,FALSE)</f>
        <v>PAGO SUM. ALIM. ESC. UM. CORRESP. A LOS MESES NOV/DIC. 2017, S/FACTS. NCF: 50649 Y 50650, NC. 00148 Y 00149, CONT. 442/2017 OC. 6489. MENOS ANTICIPO.</v>
      </c>
      <c r="M1486" s="53">
        <f>VLOOKUP(D1486,[1]Sheet1!$A$2:$S$4000,16,FALSE)</f>
        <v>763660.67</v>
      </c>
    </row>
    <row r="1487" spans="2:13" s="10" customFormat="1" ht="49.5" x14ac:dyDescent="0.2">
      <c r="B1487" s="31">
        <v>1472</v>
      </c>
      <c r="C1487" s="37">
        <v>43208</v>
      </c>
      <c r="D1487" s="44">
        <v>33548</v>
      </c>
      <c r="E1487" s="11" t="s">
        <v>13</v>
      </c>
      <c r="F1487" s="11">
        <v>0</v>
      </c>
      <c r="G1487" s="11">
        <v>4380.3599999999997</v>
      </c>
      <c r="H1487" s="21">
        <f t="shared" si="22"/>
        <v>556028092.62999928</v>
      </c>
      <c r="J1487" s="10">
        <f>VLOOKUP(D1487,[1]Sheet1!$A$2:$R$4000,1,FALSE)</f>
        <v>33548</v>
      </c>
      <c r="K1487" s="10" t="str">
        <f>VLOOKUP(D1487,[1]Sheet1!$A$2:$R$4000,4,FALSE)</f>
        <v>Libramiento 0206-01-01-0010-8061</v>
      </c>
      <c r="L1487" s="49" t="str">
        <f>VLOOKUP(D1487,[1]Sheet1!$A$2:$S$4000,5,FALSE)</f>
        <v>PAGO A FAVOR DE COOPROHARINA S/ACTO 127 D/F. 13/02/18, CEDIDO POR MARIA DE LOS ANGELES GARCIA RODRIGUEZ, SUM. ALIM. ESC. UM. MES DICIEMBRE 2017, S/FACT. NCF: 00004, NC. 22242, CONT. NO. 448/17 OC. 6512. MENOS ANTICIPO.</v>
      </c>
      <c r="M1487" s="53">
        <f>VLOOKUP(D1487,[1]Sheet1!$A$2:$S$4000,16,FALSE)</f>
        <v>471328.83</v>
      </c>
    </row>
    <row r="1488" spans="2:13" s="10" customFormat="1" ht="49.5" x14ac:dyDescent="0.2">
      <c r="B1488" s="31">
        <v>1473</v>
      </c>
      <c r="C1488" s="37">
        <v>43208</v>
      </c>
      <c r="D1488" s="44">
        <v>33548</v>
      </c>
      <c r="E1488" s="11" t="s">
        <v>13</v>
      </c>
      <c r="F1488" s="11">
        <v>0</v>
      </c>
      <c r="G1488" s="11">
        <v>471328.83</v>
      </c>
      <c r="H1488" s="21">
        <f t="shared" si="22"/>
        <v>555556763.79999924</v>
      </c>
      <c r="J1488" s="10">
        <f>VLOOKUP(D1488,[1]Sheet1!$A$2:$R$4000,1,FALSE)</f>
        <v>33548</v>
      </c>
      <c r="K1488" s="10" t="str">
        <f>VLOOKUP(D1488,[1]Sheet1!$A$2:$R$4000,4,FALSE)</f>
        <v>Libramiento 0206-01-01-0010-8061</v>
      </c>
      <c r="L1488" s="49" t="str">
        <f>VLOOKUP(D1488,[1]Sheet1!$A$2:$S$4000,5,FALSE)</f>
        <v>PAGO A FAVOR DE COOPROHARINA S/ACTO 127 D/F. 13/02/18, CEDIDO POR MARIA DE LOS ANGELES GARCIA RODRIGUEZ, SUM. ALIM. ESC. UM. MES DICIEMBRE 2017, S/FACT. NCF: 00004, NC. 22242, CONT. NO. 448/17 OC. 6512. MENOS ANTICIPO.</v>
      </c>
      <c r="M1488" s="53">
        <f>VLOOKUP(D1488,[1]Sheet1!$A$2:$S$4000,16,FALSE)</f>
        <v>471328.83</v>
      </c>
    </row>
    <row r="1489" spans="2:13" s="10" customFormat="1" ht="49.5" x14ac:dyDescent="0.2">
      <c r="B1489" s="31">
        <v>1474</v>
      </c>
      <c r="C1489" s="37">
        <v>43208</v>
      </c>
      <c r="D1489" s="44">
        <v>33549</v>
      </c>
      <c r="E1489" s="11" t="s">
        <v>13</v>
      </c>
      <c r="F1489" s="11">
        <v>0</v>
      </c>
      <c r="G1489" s="11">
        <v>5932.2</v>
      </c>
      <c r="H1489" s="21">
        <f t="shared" si="22"/>
        <v>555550831.59999919</v>
      </c>
      <c r="J1489" s="10">
        <f>VLOOKUP(D1489,[1]Sheet1!$A$2:$R$4000,1,FALSE)</f>
        <v>33549</v>
      </c>
      <c r="K1489" s="10" t="str">
        <f>VLOOKUP(D1489,[1]Sheet1!$A$2:$R$4000,4,FALSE)</f>
        <v>Libramiento 0206-01-01-0010-8089</v>
      </c>
      <c r="L1489" s="49" t="str">
        <f>VLOOKUP(D1489,[1]Sheet1!$A$2:$S$4000,5,FALSE)</f>
        <v>PAGO CONTRATACION DE SERV. PUBLICITARIOS CORRESP. AL MES DICIEMBRE 2017, POR COLOCACION DE PROMOCION DE LOS PROGRAMAS QUE LLEVA A CABO EL INABIE, S/REQ. INABIE/DC/082/2017. FACT. NCF: 00080. OC. 7027.</v>
      </c>
      <c r="M1489" s="53">
        <f>VLOOKUP(D1489,[1]Sheet1!$A$2:$S$4000,16,FALSE)</f>
        <v>3813.56</v>
      </c>
    </row>
    <row r="1490" spans="2:13" s="10" customFormat="1" ht="49.5" x14ac:dyDescent="0.2">
      <c r="B1490" s="31">
        <v>1475</v>
      </c>
      <c r="C1490" s="37">
        <v>43208</v>
      </c>
      <c r="D1490" s="44">
        <v>33549</v>
      </c>
      <c r="E1490" s="11" t="s">
        <v>13</v>
      </c>
      <c r="F1490" s="11">
        <v>0</v>
      </c>
      <c r="G1490" s="11">
        <v>19067.8</v>
      </c>
      <c r="H1490" s="21">
        <f t="shared" si="22"/>
        <v>555531763.79999924</v>
      </c>
      <c r="J1490" s="10">
        <f>VLOOKUP(D1490,[1]Sheet1!$A$2:$R$4000,1,FALSE)</f>
        <v>33549</v>
      </c>
      <c r="K1490" s="10" t="str">
        <f>VLOOKUP(D1490,[1]Sheet1!$A$2:$R$4000,4,FALSE)</f>
        <v>Libramiento 0206-01-01-0010-8089</v>
      </c>
      <c r="L1490" s="49" t="str">
        <f>VLOOKUP(D1490,[1]Sheet1!$A$2:$S$4000,5,FALSE)</f>
        <v>PAGO CONTRATACION DE SERV. PUBLICITARIOS CORRESP. AL MES DICIEMBRE 2017, POR COLOCACION DE PROMOCION DE LOS PROGRAMAS QUE LLEVA A CABO EL INABIE, S/REQ. INABIE/DC/082/2017. FACT. NCF: 00080. OC. 7027.</v>
      </c>
      <c r="M1490" s="53">
        <f>VLOOKUP(D1490,[1]Sheet1!$A$2:$S$4000,16,FALSE)</f>
        <v>3813.56</v>
      </c>
    </row>
    <row r="1491" spans="2:13" s="10" customFormat="1" ht="33" x14ac:dyDescent="0.2">
      <c r="B1491" s="31">
        <v>1476</v>
      </c>
      <c r="C1491" s="37">
        <v>43208</v>
      </c>
      <c r="D1491" s="44">
        <v>33550</v>
      </c>
      <c r="E1491" s="11" t="s">
        <v>13</v>
      </c>
      <c r="F1491" s="11">
        <v>0</v>
      </c>
      <c r="G1491" s="11">
        <v>12950.84</v>
      </c>
      <c r="H1491" s="21">
        <f t="shared" ref="H1491:H1554" si="23">+H1490+F1491-G1491</f>
        <v>555518812.9599992</v>
      </c>
      <c r="J1491" s="10">
        <f>VLOOKUP(D1491,[1]Sheet1!$A$2:$R$4000,1,FALSE)</f>
        <v>33550</v>
      </c>
      <c r="K1491" s="10" t="str">
        <f>VLOOKUP(D1491,[1]Sheet1!$A$2:$R$4000,4,FALSE)</f>
        <v>Libramiento 0206-01-01-0010-8093</v>
      </c>
      <c r="L1491" s="49" t="str">
        <f>VLOOKUP(D1491,[1]Sheet1!$A$2:$S$4000,5,FALSE)</f>
        <v>PAGO POR SUM. ALIM. ESC. UM. CORRESP. AL MES DE ENERO 2018, SEGUN FACT. NCF.: 00205 Y NC 00040 DEL CONTRATO No. 332/2017 OC 6447, MENOS ANTICIPO.</v>
      </c>
      <c r="M1491" s="53">
        <f>VLOOKUP(D1491,[1]Sheet1!$A$2:$S$4000,16,FALSE)</f>
        <v>1404427.51</v>
      </c>
    </row>
    <row r="1492" spans="2:13" s="10" customFormat="1" ht="33" x14ac:dyDescent="0.2">
      <c r="B1492" s="31">
        <v>1477</v>
      </c>
      <c r="C1492" s="37">
        <v>43208</v>
      </c>
      <c r="D1492" s="44">
        <v>33550</v>
      </c>
      <c r="E1492" s="11" t="s">
        <v>13</v>
      </c>
      <c r="F1492" s="11">
        <v>0</v>
      </c>
      <c r="G1492" s="11">
        <v>1404427.51</v>
      </c>
      <c r="H1492" s="21">
        <f t="shared" si="23"/>
        <v>554114385.44999921</v>
      </c>
      <c r="J1492" s="10">
        <f>VLOOKUP(D1492,[1]Sheet1!$A$2:$R$4000,1,FALSE)</f>
        <v>33550</v>
      </c>
      <c r="K1492" s="10" t="str">
        <f>VLOOKUP(D1492,[1]Sheet1!$A$2:$R$4000,4,FALSE)</f>
        <v>Libramiento 0206-01-01-0010-8093</v>
      </c>
      <c r="L1492" s="49" t="str">
        <f>VLOOKUP(D1492,[1]Sheet1!$A$2:$S$4000,5,FALSE)</f>
        <v>PAGO POR SUM. ALIM. ESC. UM. CORRESP. AL MES DE ENERO 2018, SEGUN FACT. NCF.: 00205 Y NC 00040 DEL CONTRATO No. 332/2017 OC 6447, MENOS ANTICIPO.</v>
      </c>
      <c r="M1492" s="53">
        <f>VLOOKUP(D1492,[1]Sheet1!$A$2:$S$4000,16,FALSE)</f>
        <v>1404427.51</v>
      </c>
    </row>
    <row r="1493" spans="2:13" s="10" customFormat="1" ht="33" x14ac:dyDescent="0.2">
      <c r="B1493" s="31">
        <v>1478</v>
      </c>
      <c r="C1493" s="37">
        <v>43208</v>
      </c>
      <c r="D1493" s="44">
        <v>33551</v>
      </c>
      <c r="E1493" s="11" t="s">
        <v>13</v>
      </c>
      <c r="F1493" s="11">
        <v>0</v>
      </c>
      <c r="G1493" s="11">
        <v>2153.0100000000002</v>
      </c>
      <c r="H1493" s="21">
        <f t="shared" si="23"/>
        <v>554112232.43999922</v>
      </c>
      <c r="J1493" s="10">
        <f>VLOOKUP(D1493,[1]Sheet1!$A$2:$R$4000,1,FALSE)</f>
        <v>33551</v>
      </c>
      <c r="K1493" s="10" t="str">
        <f>VLOOKUP(D1493,[1]Sheet1!$A$2:$R$4000,4,FALSE)</f>
        <v>Libramiento 0206-01-01-0010-8094</v>
      </c>
      <c r="L1493" s="49" t="str">
        <f>VLOOKUP(D1493,[1]Sheet1!$A$2:$S$4000,5,FALSE)</f>
        <v>PAGO POR SUM. DE ALIM. ESC. UM. CORRESP. AL MES DE ENERO 2018, S/FACT. 00138 Y NC 00006. MENOS ANTICIPO, CONTRATO NO.352/17, OC 6358..</v>
      </c>
      <c r="M1493" s="53">
        <f>VLOOKUP(D1493,[1]Sheet1!$A$2:$S$4000,16,FALSE)</f>
        <v>234900.86</v>
      </c>
    </row>
    <row r="1494" spans="2:13" s="10" customFormat="1" ht="33" x14ac:dyDescent="0.2">
      <c r="B1494" s="31">
        <v>1479</v>
      </c>
      <c r="C1494" s="37">
        <v>43208</v>
      </c>
      <c r="D1494" s="44">
        <v>33551</v>
      </c>
      <c r="E1494" s="11" t="s">
        <v>13</v>
      </c>
      <c r="F1494" s="11">
        <v>0</v>
      </c>
      <c r="G1494" s="11">
        <v>234900.86</v>
      </c>
      <c r="H1494" s="21">
        <f t="shared" si="23"/>
        <v>553877331.57999921</v>
      </c>
      <c r="J1494" s="10">
        <f>VLOOKUP(D1494,[1]Sheet1!$A$2:$R$4000,1,FALSE)</f>
        <v>33551</v>
      </c>
      <c r="K1494" s="10" t="str">
        <f>VLOOKUP(D1494,[1]Sheet1!$A$2:$R$4000,4,FALSE)</f>
        <v>Libramiento 0206-01-01-0010-8094</v>
      </c>
      <c r="L1494" s="49" t="str">
        <f>VLOOKUP(D1494,[1]Sheet1!$A$2:$S$4000,5,FALSE)</f>
        <v>PAGO POR SUM. DE ALIM. ESC. UM. CORRESP. AL MES DE ENERO 2018, S/FACT. 00138 Y NC 00006. MENOS ANTICIPO, CONTRATO NO.352/17, OC 6358..</v>
      </c>
      <c r="M1494" s="53">
        <f>VLOOKUP(D1494,[1]Sheet1!$A$2:$S$4000,16,FALSE)</f>
        <v>234900.86</v>
      </c>
    </row>
    <row r="1495" spans="2:13" s="10" customFormat="1" ht="49.5" x14ac:dyDescent="0.2">
      <c r="B1495" s="31">
        <v>1480</v>
      </c>
      <c r="C1495" s="37">
        <v>43208</v>
      </c>
      <c r="D1495" s="44">
        <v>33552</v>
      </c>
      <c r="E1495" s="11" t="s">
        <v>13</v>
      </c>
      <c r="F1495" s="11">
        <v>0</v>
      </c>
      <c r="G1495" s="11">
        <v>6520.63</v>
      </c>
      <c r="H1495" s="21">
        <f t="shared" si="23"/>
        <v>553870810.94999921</v>
      </c>
      <c r="J1495" s="10">
        <f>VLOOKUP(D1495,[1]Sheet1!$A$2:$R$4000,1,FALSE)</f>
        <v>33552</v>
      </c>
      <c r="K1495" s="10" t="str">
        <f>VLOOKUP(D1495,[1]Sheet1!$A$2:$R$4000,4,FALSE)</f>
        <v>Libramiento 0206-01-01-0010-8106</v>
      </c>
      <c r="L1495" s="49" t="str">
        <f>VLOOKUP(D1495,[1]Sheet1!$A$2:$S$4000,5,FALSE)</f>
        <v>PAGO A COOPROHARINA, CEDIDO POR MARIA DE LOS ANGELES GARCIA RODRIGUEZ, MEDIANTE ACTO 127,D/F. 13/02/18, POR SUM. ALIM. ESC. UM.MES NOVIEMBRE/17, SEGUN FT. NCF: 00003, NC. 22241, CONT. 448/17, OC. 6512,MENOS ANTICIPO.</v>
      </c>
      <c r="M1495" s="53">
        <f>VLOOKUP(D1495,[1]Sheet1!$A$2:$S$4000,16,FALSE)</f>
        <v>6520.63</v>
      </c>
    </row>
    <row r="1496" spans="2:13" s="10" customFormat="1" ht="49.5" x14ac:dyDescent="0.2">
      <c r="B1496" s="31">
        <v>1481</v>
      </c>
      <c r="C1496" s="37">
        <v>43208</v>
      </c>
      <c r="D1496" s="44">
        <v>33552</v>
      </c>
      <c r="E1496" s="11" t="s">
        <v>13</v>
      </c>
      <c r="F1496" s="11">
        <v>0</v>
      </c>
      <c r="G1496" s="11">
        <v>711656.22</v>
      </c>
      <c r="H1496" s="21">
        <f t="shared" si="23"/>
        <v>553159154.72999918</v>
      </c>
      <c r="J1496" s="10">
        <f>VLOOKUP(D1496,[1]Sheet1!$A$2:$R$4000,1,FALSE)</f>
        <v>33552</v>
      </c>
      <c r="K1496" s="10" t="str">
        <f>VLOOKUP(D1496,[1]Sheet1!$A$2:$R$4000,4,FALSE)</f>
        <v>Libramiento 0206-01-01-0010-8106</v>
      </c>
      <c r="L1496" s="49" t="str">
        <f>VLOOKUP(D1496,[1]Sheet1!$A$2:$S$4000,5,FALSE)</f>
        <v>PAGO A COOPROHARINA, CEDIDO POR MARIA DE LOS ANGELES GARCIA RODRIGUEZ, MEDIANTE ACTO 127,D/F. 13/02/18, POR SUM. ALIM. ESC. UM.MES NOVIEMBRE/17, SEGUN FT. NCF: 00003, NC. 22241, CONT. 448/17, OC. 6512,MENOS ANTICIPO.</v>
      </c>
      <c r="M1496" s="53">
        <f>VLOOKUP(D1496,[1]Sheet1!$A$2:$S$4000,16,FALSE)</f>
        <v>6520.63</v>
      </c>
    </row>
    <row r="1497" spans="2:13" s="10" customFormat="1" ht="33" x14ac:dyDescent="0.2">
      <c r="B1497" s="31">
        <v>1482</v>
      </c>
      <c r="C1497" s="37">
        <v>43208</v>
      </c>
      <c r="D1497" s="44">
        <v>33553</v>
      </c>
      <c r="E1497" s="11" t="s">
        <v>13</v>
      </c>
      <c r="F1497" s="11">
        <v>0</v>
      </c>
      <c r="G1497" s="11">
        <v>7649.81</v>
      </c>
      <c r="H1497" s="21">
        <f t="shared" si="23"/>
        <v>553151504.91999924</v>
      </c>
      <c r="J1497" s="10">
        <f>VLOOKUP(D1497,[1]Sheet1!$A$2:$R$4000,1,FALSE)</f>
        <v>33553</v>
      </c>
      <c r="K1497" s="10" t="str">
        <f>VLOOKUP(D1497,[1]Sheet1!$A$2:$R$4000,4,FALSE)</f>
        <v>Libramiento 0206-01-01-0010-8109</v>
      </c>
      <c r="L1497" s="49" t="str">
        <f>VLOOKUP(D1497,[1]Sheet1!$A$2:$S$4000,5,FALSE)</f>
        <v>PAGO SUM. ALIM. ESC. UM. CORRESP. A LOS MESES NOVIEMBRE Y DICIEMBRE 2017, S/FACTS. NCF: 00094 Y 00095, NC. 00051 Y 00052, CONT. NO. 258/2017, OC. 6349 MENOS ANTICIPO.</v>
      </c>
      <c r="M1497" s="53">
        <f>VLOOKUP(D1497,[1]Sheet1!$A$2:$S$4000,16,FALSE)</f>
        <v>7649.81</v>
      </c>
    </row>
    <row r="1498" spans="2:13" s="10" customFormat="1" ht="33" x14ac:dyDescent="0.2">
      <c r="B1498" s="31">
        <v>1483</v>
      </c>
      <c r="C1498" s="37">
        <v>43208</v>
      </c>
      <c r="D1498" s="44">
        <v>33553</v>
      </c>
      <c r="E1498" s="11" t="s">
        <v>13</v>
      </c>
      <c r="F1498" s="11">
        <v>0</v>
      </c>
      <c r="G1498" s="11">
        <v>828663.48</v>
      </c>
      <c r="H1498" s="21">
        <f t="shared" si="23"/>
        <v>552322841.43999922</v>
      </c>
      <c r="J1498" s="10">
        <f>VLOOKUP(D1498,[1]Sheet1!$A$2:$R$4000,1,FALSE)</f>
        <v>33553</v>
      </c>
      <c r="K1498" s="10" t="str">
        <f>VLOOKUP(D1498,[1]Sheet1!$A$2:$R$4000,4,FALSE)</f>
        <v>Libramiento 0206-01-01-0010-8109</v>
      </c>
      <c r="L1498" s="49" t="str">
        <f>VLOOKUP(D1498,[1]Sheet1!$A$2:$S$4000,5,FALSE)</f>
        <v>PAGO SUM. ALIM. ESC. UM. CORRESP. A LOS MESES NOVIEMBRE Y DICIEMBRE 2017, S/FACTS. NCF: 00094 Y 00095, NC. 00051 Y 00052, CONT. NO. 258/2017, OC. 6349 MENOS ANTICIPO.</v>
      </c>
      <c r="M1498" s="53">
        <f>VLOOKUP(D1498,[1]Sheet1!$A$2:$S$4000,16,FALSE)</f>
        <v>7649.81</v>
      </c>
    </row>
    <row r="1499" spans="2:13" s="10" customFormat="1" ht="49.5" x14ac:dyDescent="0.2">
      <c r="B1499" s="31">
        <v>1484</v>
      </c>
      <c r="C1499" s="37">
        <v>43208</v>
      </c>
      <c r="D1499" s="44">
        <v>33554</v>
      </c>
      <c r="E1499" s="11" t="s">
        <v>13</v>
      </c>
      <c r="F1499" s="11">
        <v>0</v>
      </c>
      <c r="G1499" s="11">
        <v>6320.97</v>
      </c>
      <c r="H1499" s="21">
        <f t="shared" si="23"/>
        <v>552316520.46999919</v>
      </c>
      <c r="J1499" s="10">
        <f>VLOOKUP(D1499,[1]Sheet1!$A$2:$R$4000,1,FALSE)</f>
        <v>33554</v>
      </c>
      <c r="K1499" s="10" t="str">
        <f>VLOOKUP(D1499,[1]Sheet1!$A$2:$R$4000,4,FALSE)</f>
        <v>Libramiento 0206-01-01-0010-8226</v>
      </c>
      <c r="L1499" s="49" t="str">
        <f>VLOOKUP(D1499,[1]Sheet1!$A$2:$S$4000,5,FALSE)</f>
        <v>PAGO A COOPROHARINA, CEDIDO POR JUAN EDUARDO RUIZ TORRES MEDIANTE ACTO NO.303 D/F 28/02/18, POR SUM. DE ALIM. ESC. UM. MESES DE NOVIEMBRE Y DICIEMBRE 2017,S/FTS. 00017 Y 00018, NC 00013 Y 00014. CONTRATO NO. 404/17, OC 6451.MENOS ANTICIPO.</v>
      </c>
      <c r="M1499" s="53">
        <f>VLOOKUP(D1499,[1]Sheet1!$A$2:$S$4000,16,FALSE)</f>
        <v>687045.26</v>
      </c>
    </row>
    <row r="1500" spans="2:13" s="10" customFormat="1" ht="49.5" x14ac:dyDescent="0.2">
      <c r="B1500" s="31">
        <v>1485</v>
      </c>
      <c r="C1500" s="37">
        <v>43208</v>
      </c>
      <c r="D1500" s="44">
        <v>33554</v>
      </c>
      <c r="E1500" s="11" t="s">
        <v>13</v>
      </c>
      <c r="F1500" s="11">
        <v>0</v>
      </c>
      <c r="G1500" s="11">
        <v>687045.26</v>
      </c>
      <c r="H1500" s="21">
        <f t="shared" si="23"/>
        <v>551629475.2099992</v>
      </c>
      <c r="J1500" s="10">
        <f>VLOOKUP(D1500,[1]Sheet1!$A$2:$R$4000,1,FALSE)</f>
        <v>33554</v>
      </c>
      <c r="K1500" s="10" t="str">
        <f>VLOOKUP(D1500,[1]Sheet1!$A$2:$R$4000,4,FALSE)</f>
        <v>Libramiento 0206-01-01-0010-8226</v>
      </c>
      <c r="L1500" s="49" t="str">
        <f>VLOOKUP(D1500,[1]Sheet1!$A$2:$S$4000,5,FALSE)</f>
        <v>PAGO A COOPROHARINA, CEDIDO POR JUAN EDUARDO RUIZ TORRES MEDIANTE ACTO NO.303 D/F 28/02/18, POR SUM. DE ALIM. ESC. UM. MESES DE NOVIEMBRE Y DICIEMBRE 2017,S/FTS. 00017 Y 00018, NC 00013 Y 00014. CONTRATO NO. 404/17, OC 6451.MENOS ANTICIPO.</v>
      </c>
      <c r="M1500" s="53">
        <f>VLOOKUP(D1500,[1]Sheet1!$A$2:$S$4000,16,FALSE)</f>
        <v>687045.26</v>
      </c>
    </row>
    <row r="1501" spans="2:13" s="10" customFormat="1" ht="33" x14ac:dyDescent="0.2">
      <c r="B1501" s="31">
        <v>1486</v>
      </c>
      <c r="C1501" s="37">
        <v>43208</v>
      </c>
      <c r="D1501" s="44">
        <v>33555</v>
      </c>
      <c r="E1501" s="11" t="s">
        <v>13</v>
      </c>
      <c r="F1501" s="11">
        <v>0</v>
      </c>
      <c r="G1501" s="11">
        <v>3419.84</v>
      </c>
      <c r="H1501" s="21">
        <f t="shared" si="23"/>
        <v>551626055.36999917</v>
      </c>
      <c r="J1501" s="10">
        <f>VLOOKUP(D1501,[1]Sheet1!$A$2:$R$4000,1,FALSE)</f>
        <v>33555</v>
      </c>
      <c r="K1501" s="10" t="str">
        <f>VLOOKUP(D1501,[1]Sheet1!$A$2:$R$4000,4,FALSE)</f>
        <v>Libramiento 0206-01-01-0010-8227</v>
      </c>
      <c r="L1501" s="49" t="str">
        <f>VLOOKUP(D1501,[1]Sheet1!$A$2:$S$4000,5,FALSE)</f>
        <v>PAGO POR SUM. ALIM. ESC. UM. CORRESP. A DICIEMBRE/2017, SEGUN FACT. NCF: 00082, NC. 00041, CONT. 317/2017, OC.6378 ,MENOS ANTICIPO.</v>
      </c>
      <c r="M1501" s="53">
        <f>VLOOKUP(D1501,[1]Sheet1!$A$2:$S$4000,16,FALSE)</f>
        <v>3419.84</v>
      </c>
    </row>
    <row r="1502" spans="2:13" s="10" customFormat="1" ht="33" x14ac:dyDescent="0.2">
      <c r="B1502" s="31">
        <v>1487</v>
      </c>
      <c r="C1502" s="37">
        <v>43208</v>
      </c>
      <c r="D1502" s="44">
        <v>33555</v>
      </c>
      <c r="E1502" s="11" t="s">
        <v>13</v>
      </c>
      <c r="F1502" s="11">
        <v>0</v>
      </c>
      <c r="G1502" s="11">
        <v>367646.21</v>
      </c>
      <c r="H1502" s="21">
        <f t="shared" si="23"/>
        <v>551258409.15999913</v>
      </c>
      <c r="J1502" s="10">
        <f>VLOOKUP(D1502,[1]Sheet1!$A$2:$R$4000,1,FALSE)</f>
        <v>33555</v>
      </c>
      <c r="K1502" s="10" t="str">
        <f>VLOOKUP(D1502,[1]Sheet1!$A$2:$R$4000,4,FALSE)</f>
        <v>Libramiento 0206-01-01-0010-8227</v>
      </c>
      <c r="L1502" s="49" t="str">
        <f>VLOOKUP(D1502,[1]Sheet1!$A$2:$S$4000,5,FALSE)</f>
        <v>PAGO POR SUM. ALIM. ESC. UM. CORRESP. A DICIEMBRE/2017, SEGUN FACT. NCF: 00082, NC. 00041, CONT. 317/2017, OC.6378 ,MENOS ANTICIPO.</v>
      </c>
      <c r="M1502" s="53">
        <f>VLOOKUP(D1502,[1]Sheet1!$A$2:$S$4000,16,FALSE)</f>
        <v>3419.84</v>
      </c>
    </row>
    <row r="1503" spans="2:13" s="10" customFormat="1" ht="49.5" x14ac:dyDescent="0.2">
      <c r="B1503" s="31">
        <v>1488</v>
      </c>
      <c r="C1503" s="37">
        <v>43208</v>
      </c>
      <c r="D1503" s="44">
        <v>33556</v>
      </c>
      <c r="E1503" s="11" t="s">
        <v>13</v>
      </c>
      <c r="F1503" s="11">
        <v>0</v>
      </c>
      <c r="G1503" s="11">
        <v>4703.6000000000004</v>
      </c>
      <c r="H1503" s="21">
        <f t="shared" si="23"/>
        <v>551253705.55999911</v>
      </c>
      <c r="J1503" s="10">
        <f>VLOOKUP(D1503,[1]Sheet1!$A$2:$R$4000,1,FALSE)</f>
        <v>33556</v>
      </c>
      <c r="K1503" s="10" t="str">
        <f>VLOOKUP(D1503,[1]Sheet1!$A$2:$R$4000,4,FALSE)</f>
        <v>Libramiento 0206-01-01-0010-8235</v>
      </c>
      <c r="L1503" s="49" t="str">
        <f>VLOOKUP(D1503,[1]Sheet1!$A$2:$S$4000,5,FALSE)</f>
        <v>PAGO A FAVOR DE COOPROHARINA, CEDIDO POR MOVIMIENTO EVANGELICO JESUCRISTO LUMBRERA EN EL CAMINO MEDIANTE ACTO NO.151 D/F 22/02/18, POR SUM. DE ALIM. ESC. UM. CORRESP. AL MES DE ENERO 2018, S/FACT. 00337 Y NC 00029. CONT. NO.266/17, OC 6392. MENOS ANTICIPO.</v>
      </c>
      <c r="M1503" s="53">
        <f>VLOOKUP(D1503,[1]Sheet1!$A$2:$S$4000,16,FALSE)</f>
        <v>4703.6000000000004</v>
      </c>
    </row>
    <row r="1504" spans="2:13" s="10" customFormat="1" ht="49.5" x14ac:dyDescent="0.2">
      <c r="B1504" s="31">
        <v>1489</v>
      </c>
      <c r="C1504" s="37">
        <v>43208</v>
      </c>
      <c r="D1504" s="44">
        <v>33556</v>
      </c>
      <c r="E1504" s="11" t="s">
        <v>13</v>
      </c>
      <c r="F1504" s="11">
        <v>0</v>
      </c>
      <c r="G1504" s="11">
        <v>510330.01</v>
      </c>
      <c r="H1504" s="21">
        <f t="shared" si="23"/>
        <v>550743375.54999912</v>
      </c>
      <c r="J1504" s="10">
        <f>VLOOKUP(D1504,[1]Sheet1!$A$2:$R$4000,1,FALSE)</f>
        <v>33556</v>
      </c>
      <c r="K1504" s="10" t="str">
        <f>VLOOKUP(D1504,[1]Sheet1!$A$2:$R$4000,4,FALSE)</f>
        <v>Libramiento 0206-01-01-0010-8235</v>
      </c>
      <c r="L1504" s="49" t="str">
        <f>VLOOKUP(D1504,[1]Sheet1!$A$2:$S$4000,5,FALSE)</f>
        <v>PAGO A FAVOR DE COOPROHARINA, CEDIDO POR MOVIMIENTO EVANGELICO JESUCRISTO LUMBRERA EN EL CAMINO MEDIANTE ACTO NO.151 D/F 22/02/18, POR SUM. DE ALIM. ESC. UM. CORRESP. AL MES DE ENERO 2018, S/FACT. 00337 Y NC 00029. CONT. NO.266/17, OC 6392. MENOS ANTICIPO.</v>
      </c>
      <c r="M1504" s="53">
        <f>VLOOKUP(D1504,[1]Sheet1!$A$2:$S$4000,16,FALSE)</f>
        <v>4703.6000000000004</v>
      </c>
    </row>
    <row r="1505" spans="2:13" s="10" customFormat="1" ht="33" x14ac:dyDescent="0.2">
      <c r="B1505" s="31">
        <v>1490</v>
      </c>
      <c r="C1505" s="37">
        <v>43208</v>
      </c>
      <c r="D1505" s="44">
        <v>33557</v>
      </c>
      <c r="E1505" s="11" t="s">
        <v>13</v>
      </c>
      <c r="F1505" s="11">
        <v>0</v>
      </c>
      <c r="G1505" s="11">
        <v>9440.36</v>
      </c>
      <c r="H1505" s="21">
        <f t="shared" si="23"/>
        <v>550733935.1899991</v>
      </c>
      <c r="J1505" s="10">
        <f>VLOOKUP(D1505,[1]Sheet1!$A$2:$R$4000,1,FALSE)</f>
        <v>33557</v>
      </c>
      <c r="K1505" s="10" t="str">
        <f>VLOOKUP(D1505,[1]Sheet1!$A$2:$R$4000,4,FALSE)</f>
        <v>Libramiento 0206-01-01-0010-8258</v>
      </c>
      <c r="L1505" s="49" t="str">
        <f>VLOOKUP(D1505,[1]Sheet1!$A$2:$S$4000,5,FALSE)</f>
        <v>PAGO SUM. ALIM. ESC. UM ,CORRESP. AL MES DE NOVIEMBRE 2017, SEGUN FACT. NCF.: 00156, NC 00051, DEL CONTRATO NO. 443/2017 Y OC 6497. MENOS ANTICIPO.</v>
      </c>
      <c r="M1505" s="53">
        <f>VLOOKUP(D1505,[1]Sheet1!$A$2:$S$4000,16,FALSE)</f>
        <v>9440.36</v>
      </c>
    </row>
    <row r="1506" spans="2:13" s="10" customFormat="1" ht="33" x14ac:dyDescent="0.2">
      <c r="B1506" s="31">
        <v>1491</v>
      </c>
      <c r="C1506" s="37">
        <v>43208</v>
      </c>
      <c r="D1506" s="44">
        <v>33557</v>
      </c>
      <c r="E1506" s="11" t="s">
        <v>13</v>
      </c>
      <c r="F1506" s="11">
        <v>0</v>
      </c>
      <c r="G1506" s="11">
        <v>1027575.26</v>
      </c>
      <c r="H1506" s="21">
        <f t="shared" si="23"/>
        <v>549706359.92999911</v>
      </c>
      <c r="J1506" s="10">
        <f>VLOOKUP(D1506,[1]Sheet1!$A$2:$R$4000,1,FALSE)</f>
        <v>33557</v>
      </c>
      <c r="K1506" s="10" t="str">
        <f>VLOOKUP(D1506,[1]Sheet1!$A$2:$R$4000,4,FALSE)</f>
        <v>Libramiento 0206-01-01-0010-8258</v>
      </c>
      <c r="L1506" s="49" t="str">
        <f>VLOOKUP(D1506,[1]Sheet1!$A$2:$S$4000,5,FALSE)</f>
        <v>PAGO SUM. ALIM. ESC. UM ,CORRESP. AL MES DE NOVIEMBRE 2017, SEGUN FACT. NCF.: 00156, NC 00051, DEL CONTRATO NO. 443/2017 Y OC 6497. MENOS ANTICIPO.</v>
      </c>
      <c r="M1506" s="53">
        <f>VLOOKUP(D1506,[1]Sheet1!$A$2:$S$4000,16,FALSE)</f>
        <v>9440.36</v>
      </c>
    </row>
    <row r="1507" spans="2:13" s="10" customFormat="1" ht="33" x14ac:dyDescent="0.2">
      <c r="B1507" s="31">
        <v>1492</v>
      </c>
      <c r="C1507" s="37">
        <v>43208</v>
      </c>
      <c r="D1507" s="44">
        <v>33558</v>
      </c>
      <c r="E1507" s="11" t="s">
        <v>13</v>
      </c>
      <c r="F1507" s="11">
        <v>0</v>
      </c>
      <c r="G1507" s="11">
        <v>5215.1499999999996</v>
      </c>
      <c r="H1507" s="21">
        <f t="shared" si="23"/>
        <v>549701144.77999914</v>
      </c>
      <c r="J1507" s="10">
        <f>VLOOKUP(D1507,[1]Sheet1!$A$2:$R$4000,1,FALSE)</f>
        <v>33558</v>
      </c>
      <c r="K1507" s="10" t="str">
        <f>VLOOKUP(D1507,[1]Sheet1!$A$2:$R$4000,4,FALSE)</f>
        <v>Libramiento 0206-01-01-0010-8261</v>
      </c>
      <c r="L1507" s="49" t="str">
        <f>VLOOKUP(D1507,[1]Sheet1!$A$2:$S$4000,5,FALSE)</f>
        <v>PAGO SUM. ALIM. ESC. UM. CORRESP. AL MES AGOSTO 2017, S/FACT. NCF: 00302, NC. 00027 CONT. NO. 370/2017 OC. 6398 MENOS ANTICIPO.</v>
      </c>
      <c r="M1507" s="53">
        <f>VLOOKUP(D1507,[1]Sheet1!$A$2:$S$4000,16,FALSE)</f>
        <v>568658.1</v>
      </c>
    </row>
    <row r="1508" spans="2:13" s="10" customFormat="1" ht="33" x14ac:dyDescent="0.2">
      <c r="B1508" s="31">
        <v>1493</v>
      </c>
      <c r="C1508" s="37">
        <v>43208</v>
      </c>
      <c r="D1508" s="44">
        <v>33558</v>
      </c>
      <c r="E1508" s="11" t="s">
        <v>13</v>
      </c>
      <c r="F1508" s="11">
        <v>0</v>
      </c>
      <c r="G1508" s="11">
        <v>568658.1</v>
      </c>
      <c r="H1508" s="21">
        <f t="shared" si="23"/>
        <v>549132486.67999911</v>
      </c>
      <c r="J1508" s="10">
        <f>VLOOKUP(D1508,[1]Sheet1!$A$2:$R$4000,1,FALSE)</f>
        <v>33558</v>
      </c>
      <c r="K1508" s="10" t="str">
        <f>VLOOKUP(D1508,[1]Sheet1!$A$2:$R$4000,4,FALSE)</f>
        <v>Libramiento 0206-01-01-0010-8261</v>
      </c>
      <c r="L1508" s="49" t="str">
        <f>VLOOKUP(D1508,[1]Sheet1!$A$2:$S$4000,5,FALSE)</f>
        <v>PAGO SUM. ALIM. ESC. UM. CORRESP. AL MES AGOSTO 2017, S/FACT. NCF: 00302, NC. 00027 CONT. NO. 370/2017 OC. 6398 MENOS ANTICIPO.</v>
      </c>
      <c r="M1508" s="53">
        <f>VLOOKUP(D1508,[1]Sheet1!$A$2:$S$4000,16,FALSE)</f>
        <v>568658.1</v>
      </c>
    </row>
    <row r="1509" spans="2:13" s="10" customFormat="1" ht="49.5" x14ac:dyDescent="0.2">
      <c r="B1509" s="31">
        <v>1494</v>
      </c>
      <c r="C1509" s="37">
        <v>43208</v>
      </c>
      <c r="D1509" s="44">
        <v>33559</v>
      </c>
      <c r="E1509" s="11" t="s">
        <v>13</v>
      </c>
      <c r="F1509" s="11">
        <v>0</v>
      </c>
      <c r="G1509" s="11">
        <v>24899.69</v>
      </c>
      <c r="H1509" s="21">
        <f t="shared" si="23"/>
        <v>549107586.98999906</v>
      </c>
      <c r="J1509" s="10">
        <f>VLOOKUP(D1509,[1]Sheet1!$A$2:$R$4000,1,FALSE)</f>
        <v>33559</v>
      </c>
      <c r="K1509" s="10" t="str">
        <f>VLOOKUP(D1509,[1]Sheet1!$A$2:$R$4000,4,FALSE)</f>
        <v>Libramiento 0206-01-01-0010-8276</v>
      </c>
      <c r="L1509" s="49" t="str">
        <f>VLOOKUP(D1509,[1]Sheet1!$A$2:$S$4000,5,FALSE)</f>
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</c>
      <c r="M1509" s="53">
        <f>VLOOKUP(D1509,[1]Sheet1!$A$2:$S$4000,16,FALSE)</f>
        <v>520119.39</v>
      </c>
    </row>
    <row r="1510" spans="2:13" s="10" customFormat="1" ht="49.5" x14ac:dyDescent="0.2">
      <c r="B1510" s="31">
        <v>1495</v>
      </c>
      <c r="C1510" s="37">
        <v>43208</v>
      </c>
      <c r="D1510" s="44">
        <v>33559</v>
      </c>
      <c r="E1510" s="11" t="s">
        <v>13</v>
      </c>
      <c r="F1510" s="11">
        <v>0</v>
      </c>
      <c r="G1510" s="11">
        <v>520119.39</v>
      </c>
      <c r="H1510" s="21">
        <f t="shared" si="23"/>
        <v>548587467.59999907</v>
      </c>
      <c r="J1510" s="10">
        <f>VLOOKUP(D1510,[1]Sheet1!$A$2:$R$4000,1,FALSE)</f>
        <v>33559</v>
      </c>
      <c r="K1510" s="10" t="str">
        <f>VLOOKUP(D1510,[1]Sheet1!$A$2:$R$4000,4,FALSE)</f>
        <v>Libramiento 0206-01-01-0010-8276</v>
      </c>
      <c r="L1510" s="49" t="str">
        <f>VLOOKUP(D1510,[1]Sheet1!$A$2:$S$4000,5,FALSE)</f>
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</c>
      <c r="M1510" s="53">
        <f>VLOOKUP(D1510,[1]Sheet1!$A$2:$S$4000,16,FALSE)</f>
        <v>520119.39</v>
      </c>
    </row>
    <row r="1511" spans="2:13" s="10" customFormat="1" ht="33" x14ac:dyDescent="0.2">
      <c r="B1511" s="31">
        <v>1496</v>
      </c>
      <c r="C1511" s="37">
        <v>43208</v>
      </c>
      <c r="D1511" s="44">
        <v>33560</v>
      </c>
      <c r="E1511" s="11" t="s">
        <v>13</v>
      </c>
      <c r="F1511" s="11">
        <v>0</v>
      </c>
      <c r="G1511" s="11">
        <v>3495346.6</v>
      </c>
      <c r="H1511" s="21">
        <f t="shared" si="23"/>
        <v>545092120.99999905</v>
      </c>
      <c r="J1511" s="10">
        <f>VLOOKUP(D1511,[1]Sheet1!$A$2:$R$4000,1,FALSE)</f>
        <v>33560</v>
      </c>
      <c r="K1511" s="10" t="str">
        <f>VLOOKUP(D1511,[1]Sheet1!$A$2:$R$4000,4,FALSE)</f>
        <v>Libramiento 0206-01-01-0010-7363</v>
      </c>
      <c r="L1511" s="49" t="str">
        <f>VLOOKUP(D1511,[1]Sheet1!$A$2:$S$4000,5,FALSE)</f>
        <v>PAGO POR SUM. DE ALIM. ESC. JEE Y UM (PRODUCTOS UHT) CORRESP. A LA 2DA. QUINC. DEL MES DE FEBRERO 2018, S/FACT. 62544. CONTRATO NO.455/17, OC 5567</v>
      </c>
      <c r="M1511" s="53">
        <f>VLOOKUP(D1511,[1]Sheet1!$A$2:$S$4000,16,FALSE)</f>
        <v>3495346.6</v>
      </c>
    </row>
    <row r="1512" spans="2:13" s="10" customFormat="1" ht="33" x14ac:dyDescent="0.2">
      <c r="B1512" s="31">
        <v>1497</v>
      </c>
      <c r="C1512" s="37">
        <v>43208</v>
      </c>
      <c r="D1512" s="44">
        <v>33560</v>
      </c>
      <c r="E1512" s="11" t="s">
        <v>13</v>
      </c>
      <c r="F1512" s="11">
        <v>0</v>
      </c>
      <c r="G1512" s="11">
        <v>78994833.040000007</v>
      </c>
      <c r="H1512" s="21">
        <f t="shared" si="23"/>
        <v>466097287.95999902</v>
      </c>
      <c r="J1512" s="10">
        <f>VLOOKUP(D1512,[1]Sheet1!$A$2:$R$4000,1,FALSE)</f>
        <v>33560</v>
      </c>
      <c r="K1512" s="10" t="str">
        <f>VLOOKUP(D1512,[1]Sheet1!$A$2:$R$4000,4,FALSE)</f>
        <v>Libramiento 0206-01-01-0010-7363</v>
      </c>
      <c r="L1512" s="49" t="str">
        <f>VLOOKUP(D1512,[1]Sheet1!$A$2:$S$4000,5,FALSE)</f>
        <v>PAGO POR SUM. DE ALIM. ESC. JEE Y UM (PRODUCTOS UHT) CORRESP. A LA 2DA. QUINC. DEL MES DE FEBRERO 2018, S/FACT. 62544. CONTRATO NO.455/17, OC 5567</v>
      </c>
      <c r="M1512" s="53">
        <f>VLOOKUP(D1512,[1]Sheet1!$A$2:$S$4000,16,FALSE)</f>
        <v>3495346.6</v>
      </c>
    </row>
    <row r="1513" spans="2:13" s="10" customFormat="1" ht="16.5" x14ac:dyDescent="0.2">
      <c r="B1513" s="31">
        <v>1498</v>
      </c>
      <c r="C1513" s="37">
        <v>43208</v>
      </c>
      <c r="D1513" s="44">
        <v>17460</v>
      </c>
      <c r="E1513" s="11" t="s">
        <v>14</v>
      </c>
      <c r="F1513" s="11">
        <v>955737.64</v>
      </c>
      <c r="G1513" s="11"/>
      <c r="H1513" s="21">
        <f t="shared" si="23"/>
        <v>467053025.59999901</v>
      </c>
      <c r="J1513" s="10" t="e">
        <f>VLOOKUP(D1513,[1]Sheet1!$A$2:$R$4000,1,FALSE)</f>
        <v>#N/A</v>
      </c>
      <c r="K1513" s="10" t="e">
        <f>VLOOKUP(D1513,[1]Sheet1!$A$2:$R$4000,4,FALSE)</f>
        <v>#N/A</v>
      </c>
      <c r="L1513" s="49" t="e">
        <f>VLOOKUP(D1513,[1]Sheet1!$A$2:$S$4000,5,FALSE)</f>
        <v>#N/A</v>
      </c>
      <c r="M1513" s="53" t="e">
        <f>VLOOKUP(D1513,[1]Sheet1!$A$2:$S$4000,16,FALSE)</f>
        <v>#N/A</v>
      </c>
    </row>
    <row r="1514" spans="2:13" s="10" customFormat="1" ht="16.5" x14ac:dyDescent="0.2">
      <c r="B1514" s="31">
        <v>1499</v>
      </c>
      <c r="C1514" s="37">
        <v>43208</v>
      </c>
      <c r="D1514" s="44">
        <v>17455</v>
      </c>
      <c r="E1514" s="11" t="s">
        <v>14</v>
      </c>
      <c r="F1514" s="11">
        <v>26981462.27</v>
      </c>
      <c r="G1514" s="11"/>
      <c r="H1514" s="21">
        <f t="shared" si="23"/>
        <v>494034487.86999899</v>
      </c>
      <c r="J1514" s="10" t="e">
        <f>VLOOKUP(D1514,[1]Sheet1!$A$2:$R$4000,1,FALSE)</f>
        <v>#N/A</v>
      </c>
      <c r="K1514" s="10" t="e">
        <f>VLOOKUP(D1514,[1]Sheet1!$A$2:$R$4000,4,FALSE)</f>
        <v>#N/A</v>
      </c>
      <c r="L1514" s="49" t="e">
        <f>VLOOKUP(D1514,[1]Sheet1!$A$2:$S$4000,5,FALSE)</f>
        <v>#N/A</v>
      </c>
      <c r="M1514" s="53" t="e">
        <f>VLOOKUP(D1514,[1]Sheet1!$A$2:$S$4000,16,FALSE)</f>
        <v>#N/A</v>
      </c>
    </row>
    <row r="1515" spans="2:13" s="10" customFormat="1" ht="16.5" x14ac:dyDescent="0.2">
      <c r="B1515" s="31">
        <v>1500</v>
      </c>
      <c r="C1515" s="37">
        <v>43208</v>
      </c>
      <c r="D1515" s="44" t="s">
        <v>15</v>
      </c>
      <c r="E1515" s="11" t="s">
        <v>13</v>
      </c>
      <c r="F1515" s="11">
        <v>0</v>
      </c>
      <c r="G1515" s="11">
        <v>955737.64</v>
      </c>
      <c r="H1515" s="21">
        <f t="shared" si="23"/>
        <v>493078750.22999901</v>
      </c>
      <c r="J1515" s="10" t="e">
        <f>VLOOKUP(D1515,[1]Sheet1!$A$2:$R$4000,1,FALSE)</f>
        <v>#N/A</v>
      </c>
      <c r="K1515" s="10" t="e">
        <f>VLOOKUP(D1515,[1]Sheet1!$A$2:$R$4000,4,FALSE)</f>
        <v>#N/A</v>
      </c>
      <c r="L1515" s="49" t="e">
        <f>VLOOKUP(D1515,[1]Sheet1!$A$2:$S$4000,5,FALSE)</f>
        <v>#N/A</v>
      </c>
      <c r="M1515" s="53" t="e">
        <f>VLOOKUP(D1515,[1]Sheet1!$A$2:$S$4000,16,FALSE)</f>
        <v>#N/A</v>
      </c>
    </row>
    <row r="1516" spans="2:13" s="10" customFormat="1" ht="33" x14ac:dyDescent="0.2">
      <c r="B1516" s="31">
        <v>1501</v>
      </c>
      <c r="C1516" s="37">
        <v>43208</v>
      </c>
      <c r="D1516" s="44">
        <v>33704</v>
      </c>
      <c r="E1516" s="11" t="s">
        <v>13</v>
      </c>
      <c r="F1516" s="11">
        <v>0</v>
      </c>
      <c r="G1516" s="11">
        <v>44270</v>
      </c>
      <c r="H1516" s="21">
        <f t="shared" si="23"/>
        <v>493034480.22999901</v>
      </c>
      <c r="J1516" s="10">
        <f>VLOOKUP(D1516,[1]Sheet1!$A$2:$R$4000,1,FALSE)</f>
        <v>33704</v>
      </c>
      <c r="K1516" s="10" t="str">
        <f>VLOOKUP(D1516,[1]Sheet1!$A$2:$R$4000,4,FALSE)</f>
        <v>Libramiento 0206-01-01-0010-8408</v>
      </c>
      <c r="L1516" s="49" t="str">
        <f>VLOOKUP(D1516,[1]Sheet1!$A$2:$S$4000,5,FALSE)</f>
        <v>PAGO SUM. ALIM. ESC. JEE. CORRESP. AL MES ENERO 2018, SEGUN FACT. NCF.: 00059, CARTA COMPROMISO NO. 14576, 00182, OC 5895.</v>
      </c>
      <c r="M1516" s="53">
        <f>VLOOKUP(D1516,[1]Sheet1!$A$2:$S$4000,16,FALSE)</f>
        <v>1000502</v>
      </c>
    </row>
    <row r="1517" spans="2:13" s="10" customFormat="1" ht="33" x14ac:dyDescent="0.2">
      <c r="B1517" s="31">
        <v>1502</v>
      </c>
      <c r="C1517" s="37">
        <v>43208</v>
      </c>
      <c r="D1517" s="44">
        <v>33704</v>
      </c>
      <c r="E1517" s="11" t="s">
        <v>13</v>
      </c>
      <c r="F1517" s="11">
        <v>0</v>
      </c>
      <c r="G1517" s="11">
        <v>1000502</v>
      </c>
      <c r="H1517" s="21">
        <f t="shared" si="23"/>
        <v>492033978.22999901</v>
      </c>
      <c r="J1517" s="10">
        <f>VLOOKUP(D1517,[1]Sheet1!$A$2:$R$4000,1,FALSE)</f>
        <v>33704</v>
      </c>
      <c r="K1517" s="10" t="str">
        <f>VLOOKUP(D1517,[1]Sheet1!$A$2:$R$4000,4,FALSE)</f>
        <v>Libramiento 0206-01-01-0010-8408</v>
      </c>
      <c r="L1517" s="49" t="str">
        <f>VLOOKUP(D1517,[1]Sheet1!$A$2:$S$4000,5,FALSE)</f>
        <v>PAGO SUM. ALIM. ESC. JEE. CORRESP. AL MES ENERO 2018, SEGUN FACT. NCF.: 00059, CARTA COMPROMISO NO. 14576, 00182, OC 5895.</v>
      </c>
      <c r="M1517" s="53">
        <f>VLOOKUP(D1517,[1]Sheet1!$A$2:$S$4000,16,FALSE)</f>
        <v>1000502</v>
      </c>
    </row>
    <row r="1518" spans="2:13" s="10" customFormat="1" ht="49.5" x14ac:dyDescent="0.2">
      <c r="B1518" s="31">
        <v>1503</v>
      </c>
      <c r="C1518" s="37">
        <v>43208</v>
      </c>
      <c r="D1518" s="44">
        <v>33703</v>
      </c>
      <c r="E1518" s="11" t="s">
        <v>13</v>
      </c>
      <c r="F1518" s="11">
        <v>0</v>
      </c>
      <c r="G1518" s="11">
        <v>125718</v>
      </c>
      <c r="H1518" s="21">
        <f t="shared" si="23"/>
        <v>491908260.22999901</v>
      </c>
      <c r="J1518" s="10">
        <f>VLOOKUP(D1518,[1]Sheet1!$A$2:$R$4000,1,FALSE)</f>
        <v>33703</v>
      </c>
      <c r="K1518" s="10" t="str">
        <f>VLOOKUP(D1518,[1]Sheet1!$A$2:$R$4000,4,FALSE)</f>
        <v>Libramiento 0206-01-01-0010-8076</v>
      </c>
      <c r="L1518" s="49" t="str">
        <f>VLOOKUP(D1518,[1]Sheet1!$A$2:$S$4000,5,FALSE)</f>
        <v>PAGO A FAVOR DE COOPROHARINA, CEDIDO POR APOLINAR MEJIA FERNANDEZ, MEDIANTE ACTO 862, D/F. 16/10/2017 Y 1007, D/F. 21/11/2017, POR SUM. ALIM. ESC. JEE ENERO/2018, SEGUN FACT. NCF: 20794, CARTAS COMPROMISO 04475, 04489, 04403, 04400, 14372, OC. 6318, 6821</v>
      </c>
      <c r="M1518" s="53">
        <f>VLOOKUP(D1518,[1]Sheet1!$A$2:$S$4000,16,FALSE)</f>
        <v>519270</v>
      </c>
    </row>
    <row r="1519" spans="2:13" s="10" customFormat="1" ht="49.5" x14ac:dyDescent="0.2">
      <c r="B1519" s="31">
        <v>1504</v>
      </c>
      <c r="C1519" s="37">
        <v>43208</v>
      </c>
      <c r="D1519" s="44">
        <v>33703</v>
      </c>
      <c r="E1519" s="11" t="s">
        <v>13</v>
      </c>
      <c r="F1519" s="11">
        <v>0</v>
      </c>
      <c r="G1519" s="11">
        <v>519270</v>
      </c>
      <c r="H1519" s="21">
        <f t="shared" si="23"/>
        <v>491388990.22999901</v>
      </c>
      <c r="J1519" s="10">
        <f>VLOOKUP(D1519,[1]Sheet1!$A$2:$R$4000,1,FALSE)</f>
        <v>33703</v>
      </c>
      <c r="K1519" s="10" t="str">
        <f>VLOOKUP(D1519,[1]Sheet1!$A$2:$R$4000,4,FALSE)</f>
        <v>Libramiento 0206-01-01-0010-8076</v>
      </c>
      <c r="L1519" s="49" t="str">
        <f>VLOOKUP(D1519,[1]Sheet1!$A$2:$S$4000,5,FALSE)</f>
        <v>PAGO A FAVOR DE COOPROHARINA, CEDIDO POR APOLINAR MEJIA FERNANDEZ, MEDIANTE ACTO 862, D/F. 16/10/2017 Y 1007, D/F. 21/11/2017, POR SUM. ALIM. ESC. JEE ENERO/2018, SEGUN FACT. NCF: 20794, CARTAS COMPROMISO 04475, 04489, 04403, 04400, 14372, OC. 6318, 6821</v>
      </c>
      <c r="M1519" s="53">
        <f>VLOOKUP(D1519,[1]Sheet1!$A$2:$S$4000,16,FALSE)</f>
        <v>519270</v>
      </c>
    </row>
    <row r="1520" spans="2:13" s="10" customFormat="1" ht="49.5" x14ac:dyDescent="0.2">
      <c r="B1520" s="31">
        <v>1505</v>
      </c>
      <c r="C1520" s="37">
        <v>43208</v>
      </c>
      <c r="D1520" s="44">
        <v>33872</v>
      </c>
      <c r="E1520" s="11" t="s">
        <v>13</v>
      </c>
      <c r="F1520" s="11">
        <v>0</v>
      </c>
      <c r="G1520" s="11">
        <v>36800</v>
      </c>
      <c r="H1520" s="21">
        <f t="shared" si="23"/>
        <v>491352190.22999901</v>
      </c>
      <c r="J1520" s="10">
        <f>VLOOKUP(D1520,[1]Sheet1!$A$2:$R$4000,1,FALSE)</f>
        <v>33872</v>
      </c>
      <c r="K1520" s="10" t="str">
        <f>VLOOKUP(D1520,[1]Sheet1!$A$2:$R$4000,4,FALSE)</f>
        <v>Libramiento 0206-01-01-0010-7728</v>
      </c>
      <c r="L1520" s="49" t="str">
        <f>VLOOKUP(D1520,[1]Sheet1!$A$2:$S$4000,5,FALSE)</f>
        <v>PAGO A FAVOR DE BANCO AGRICOLA S/ACTO 861 D/F. 04/12/2017 CEDIDO POR SUPLIDORA LUISYUNI, SUM. ALIM. ESC. PROG. JEE. CORRESP. AL MES ENERO 2018, S/FACT. NCF: 00043 CARTA COMPROMISO NOS. 03928, 15609, OC. 6933</v>
      </c>
      <c r="M1520" s="53">
        <f>VLOOKUP(D1520,[1]Sheet1!$A$2:$S$4000,16,FALSE)</f>
        <v>831680</v>
      </c>
    </row>
    <row r="1521" spans="2:13" s="10" customFormat="1" ht="49.5" x14ac:dyDescent="0.2">
      <c r="B1521" s="31">
        <v>1506</v>
      </c>
      <c r="C1521" s="37">
        <v>43208</v>
      </c>
      <c r="D1521" s="44">
        <v>33872</v>
      </c>
      <c r="E1521" s="11" t="s">
        <v>13</v>
      </c>
      <c r="F1521" s="11">
        <v>0</v>
      </c>
      <c r="G1521" s="11">
        <v>831680</v>
      </c>
      <c r="H1521" s="21">
        <f t="shared" si="23"/>
        <v>490520510.22999901</v>
      </c>
      <c r="J1521" s="10">
        <f>VLOOKUP(D1521,[1]Sheet1!$A$2:$R$4000,1,FALSE)</f>
        <v>33872</v>
      </c>
      <c r="K1521" s="10" t="str">
        <f>VLOOKUP(D1521,[1]Sheet1!$A$2:$R$4000,4,FALSE)</f>
        <v>Libramiento 0206-01-01-0010-7728</v>
      </c>
      <c r="L1521" s="49" t="str">
        <f>VLOOKUP(D1521,[1]Sheet1!$A$2:$S$4000,5,FALSE)</f>
        <v>PAGO A FAVOR DE BANCO AGRICOLA S/ACTO 861 D/F. 04/12/2017 CEDIDO POR SUPLIDORA LUISYUNI, SUM. ALIM. ESC. PROG. JEE. CORRESP. AL MES ENERO 2018, S/FACT. NCF: 00043 CARTA COMPROMISO NOS. 03928, 15609, OC. 6933</v>
      </c>
      <c r="M1521" s="53">
        <f>VLOOKUP(D1521,[1]Sheet1!$A$2:$S$4000,16,FALSE)</f>
        <v>831680</v>
      </c>
    </row>
    <row r="1522" spans="2:13" s="10" customFormat="1" ht="33" x14ac:dyDescent="0.2">
      <c r="B1522" s="31">
        <v>1507</v>
      </c>
      <c r="C1522" s="37">
        <v>43208</v>
      </c>
      <c r="D1522" s="44">
        <v>33940</v>
      </c>
      <c r="E1522" s="11" t="s">
        <v>13</v>
      </c>
      <c r="F1522" s="11">
        <v>0</v>
      </c>
      <c r="G1522" s="11">
        <v>108615.2</v>
      </c>
      <c r="H1522" s="21">
        <f t="shared" si="23"/>
        <v>490411895.02999902</v>
      </c>
      <c r="J1522" s="10">
        <f>VLOOKUP(D1522,[1]Sheet1!$A$2:$R$4000,1,FALSE)</f>
        <v>33940</v>
      </c>
      <c r="K1522" s="10" t="str">
        <f>VLOOKUP(D1522,[1]Sheet1!$A$2:$R$4000,4,FALSE)</f>
        <v>Libramiento 0206-01-01-0010-8474</v>
      </c>
      <c r="L1522" s="49" t="str">
        <f>VLOOKUP(D1522,[1]Sheet1!$A$2:$S$4000,5,FALSE)</f>
        <v>PAGO SUM. ALIM. ESC. JEE. CORRESP. AL MES DE ENERO 2018, SEGUN FACT. NCF.: 59152 , CARTA COMPROMISO NO.03634, OC 6610</v>
      </c>
      <c r="M1522" s="53">
        <f>VLOOKUP(D1522,[1]Sheet1!$A$2:$S$4000,16,FALSE)</f>
        <v>448628</v>
      </c>
    </row>
    <row r="1523" spans="2:13" s="10" customFormat="1" ht="33" x14ac:dyDescent="0.2">
      <c r="B1523" s="31">
        <v>1508</v>
      </c>
      <c r="C1523" s="37">
        <v>43208</v>
      </c>
      <c r="D1523" s="44">
        <v>33940</v>
      </c>
      <c r="E1523" s="11" t="s">
        <v>13</v>
      </c>
      <c r="F1523" s="11">
        <v>0</v>
      </c>
      <c r="G1523" s="11">
        <v>448628</v>
      </c>
      <c r="H1523" s="21">
        <f t="shared" si="23"/>
        <v>489963267.02999902</v>
      </c>
      <c r="J1523" s="10">
        <f>VLOOKUP(D1523,[1]Sheet1!$A$2:$R$4000,1,FALSE)</f>
        <v>33940</v>
      </c>
      <c r="K1523" s="10" t="str">
        <f>VLOOKUP(D1523,[1]Sheet1!$A$2:$R$4000,4,FALSE)</f>
        <v>Libramiento 0206-01-01-0010-8474</v>
      </c>
      <c r="L1523" s="49" t="str">
        <f>VLOOKUP(D1523,[1]Sheet1!$A$2:$S$4000,5,FALSE)</f>
        <v>PAGO SUM. ALIM. ESC. JEE. CORRESP. AL MES DE ENERO 2018, SEGUN FACT. NCF.: 59152 , CARTA COMPROMISO NO.03634, OC 6610</v>
      </c>
      <c r="M1523" s="53">
        <f>VLOOKUP(D1523,[1]Sheet1!$A$2:$S$4000,16,FALSE)</f>
        <v>448628</v>
      </c>
    </row>
    <row r="1524" spans="2:13" s="10" customFormat="1" ht="33" x14ac:dyDescent="0.2">
      <c r="B1524" s="31">
        <v>1509</v>
      </c>
      <c r="C1524" s="37">
        <v>43208</v>
      </c>
      <c r="D1524" s="44">
        <v>33939</v>
      </c>
      <c r="E1524" s="11" t="s">
        <v>13</v>
      </c>
      <c r="F1524" s="11">
        <v>0</v>
      </c>
      <c r="G1524" s="11">
        <v>105211.2</v>
      </c>
      <c r="H1524" s="21">
        <f t="shared" si="23"/>
        <v>489858055.82999903</v>
      </c>
      <c r="J1524" s="10">
        <f>VLOOKUP(D1524,[1]Sheet1!$A$2:$R$4000,1,FALSE)</f>
        <v>33939</v>
      </c>
      <c r="K1524" s="10" t="str">
        <f>VLOOKUP(D1524,[1]Sheet1!$A$2:$R$4000,4,FALSE)</f>
        <v>Libramiento 0206-01-01-0010-8470</v>
      </c>
      <c r="L1524" s="49" t="str">
        <f>VLOOKUP(D1524,[1]Sheet1!$A$2:$S$4000,5,FALSE)</f>
        <v>PAGO POR SUM. ALIM. ESC. JEE. CORRESP. A ENERO/2018, SEGUN FACT. NCF: 00028, CARTAS COMPROMISO 04341, 04351, OC. 6617.</v>
      </c>
      <c r="M1524" s="53">
        <f>VLOOKUP(D1524,[1]Sheet1!$A$2:$S$4000,16,FALSE)</f>
        <v>22872</v>
      </c>
    </row>
    <row r="1525" spans="2:13" s="10" customFormat="1" ht="33" x14ac:dyDescent="0.2">
      <c r="B1525" s="31">
        <v>1510</v>
      </c>
      <c r="C1525" s="37">
        <v>43208</v>
      </c>
      <c r="D1525" s="44">
        <v>33939</v>
      </c>
      <c r="E1525" s="11" t="s">
        <v>13</v>
      </c>
      <c r="F1525" s="11">
        <v>0</v>
      </c>
      <c r="G1525" s="11">
        <v>434568</v>
      </c>
      <c r="H1525" s="21">
        <f t="shared" si="23"/>
        <v>489423487.82999903</v>
      </c>
      <c r="J1525" s="10">
        <f>VLOOKUP(D1525,[1]Sheet1!$A$2:$R$4000,1,FALSE)</f>
        <v>33939</v>
      </c>
      <c r="K1525" s="10" t="str">
        <f>VLOOKUP(D1525,[1]Sheet1!$A$2:$R$4000,4,FALSE)</f>
        <v>Libramiento 0206-01-01-0010-8470</v>
      </c>
      <c r="L1525" s="49" t="str">
        <f>VLOOKUP(D1525,[1]Sheet1!$A$2:$S$4000,5,FALSE)</f>
        <v>PAGO POR SUM. ALIM. ESC. JEE. CORRESP. A ENERO/2018, SEGUN FACT. NCF: 00028, CARTAS COMPROMISO 04341, 04351, OC. 6617.</v>
      </c>
      <c r="M1525" s="53">
        <f>VLOOKUP(D1525,[1]Sheet1!$A$2:$S$4000,16,FALSE)</f>
        <v>22872</v>
      </c>
    </row>
    <row r="1526" spans="2:13" s="10" customFormat="1" ht="33" x14ac:dyDescent="0.2">
      <c r="B1526" s="31">
        <v>1511</v>
      </c>
      <c r="C1526" s="37">
        <v>43208</v>
      </c>
      <c r="D1526" s="44">
        <v>33938</v>
      </c>
      <c r="E1526" s="11" t="s">
        <v>13</v>
      </c>
      <c r="F1526" s="11">
        <v>0</v>
      </c>
      <c r="G1526" s="11">
        <v>33248</v>
      </c>
      <c r="H1526" s="21">
        <f t="shared" si="23"/>
        <v>489390239.82999903</v>
      </c>
      <c r="J1526" s="10">
        <f>VLOOKUP(D1526,[1]Sheet1!$A$2:$R$4000,1,FALSE)</f>
        <v>33938</v>
      </c>
      <c r="K1526" s="10" t="str">
        <f>VLOOKUP(D1526,[1]Sheet1!$A$2:$R$4000,4,FALSE)</f>
        <v>Libramiento 0206-01-01-0010-8453</v>
      </c>
      <c r="L1526" s="49" t="str">
        <f>VLOOKUP(D1526,[1]Sheet1!$A$2:$S$4000,5,FALSE)</f>
        <v>PAGO POR SUM. ALIM. ESC. JEE. CORRESP. AL MES DE ENERO 2018, SEGUN FACT. NCF.: 00081, CARTAS COMPROMISOS NOS. 01705, 14226, 01706, 01698, O/C 6004.</v>
      </c>
      <c r="M1526" s="53">
        <f>VLOOKUP(D1526,[1]Sheet1!$A$2:$S$4000,16,FALSE)</f>
        <v>751404.8</v>
      </c>
    </row>
    <row r="1527" spans="2:13" s="10" customFormat="1" ht="33" x14ac:dyDescent="0.2">
      <c r="B1527" s="31">
        <v>1512</v>
      </c>
      <c r="C1527" s="37">
        <v>43208</v>
      </c>
      <c r="D1527" s="44">
        <v>33938</v>
      </c>
      <c r="E1527" s="11" t="s">
        <v>13</v>
      </c>
      <c r="F1527" s="11">
        <v>0</v>
      </c>
      <c r="G1527" s="11">
        <v>751404.8</v>
      </c>
      <c r="H1527" s="21">
        <f t="shared" si="23"/>
        <v>488638835.02999902</v>
      </c>
      <c r="J1527" s="10">
        <f>VLOOKUP(D1527,[1]Sheet1!$A$2:$R$4000,1,FALSE)</f>
        <v>33938</v>
      </c>
      <c r="K1527" s="10" t="str">
        <f>VLOOKUP(D1527,[1]Sheet1!$A$2:$R$4000,4,FALSE)</f>
        <v>Libramiento 0206-01-01-0010-8453</v>
      </c>
      <c r="L1527" s="49" t="str">
        <f>VLOOKUP(D1527,[1]Sheet1!$A$2:$S$4000,5,FALSE)</f>
        <v>PAGO POR SUM. ALIM. ESC. JEE. CORRESP. AL MES DE ENERO 2018, SEGUN FACT. NCF.: 00081, CARTAS COMPROMISOS NOS. 01705, 14226, 01706, 01698, O/C 6004.</v>
      </c>
      <c r="M1527" s="53">
        <f>VLOOKUP(D1527,[1]Sheet1!$A$2:$S$4000,16,FALSE)</f>
        <v>751404.8</v>
      </c>
    </row>
    <row r="1528" spans="2:13" s="10" customFormat="1" ht="33" x14ac:dyDescent="0.2">
      <c r="B1528" s="31">
        <v>1513</v>
      </c>
      <c r="C1528" s="37">
        <v>43208</v>
      </c>
      <c r="D1528" s="44">
        <v>33937</v>
      </c>
      <c r="E1528" s="11" t="s">
        <v>13</v>
      </c>
      <c r="F1528" s="11">
        <v>0</v>
      </c>
      <c r="G1528" s="11">
        <v>35616</v>
      </c>
      <c r="H1528" s="21">
        <f t="shared" si="23"/>
        <v>488603219.02999902</v>
      </c>
      <c r="J1528" s="10">
        <f>VLOOKUP(D1528,[1]Sheet1!$A$2:$R$4000,1,FALSE)</f>
        <v>33937</v>
      </c>
      <c r="K1528" s="10" t="str">
        <f>VLOOKUP(D1528,[1]Sheet1!$A$2:$R$4000,4,FALSE)</f>
        <v>Libramiento 0206-01-01-0010-8449</v>
      </c>
      <c r="L1528" s="49" t="str">
        <f>VLOOKUP(D1528,[1]Sheet1!$A$2:$S$4000,5,FALSE)</f>
        <v>PAGO SUM. ALIM. ESC. JEE. CORRESP. AL MES DE ENERO 2018, S/FACT. 00043 CARTAS COMPROMISO NOS. 06667, 01016, 00974, 01006, 00924, 00923, O/C 6692.</v>
      </c>
      <c r="M1528" s="53">
        <f>VLOOKUP(D1528,[1]Sheet1!$A$2:$S$4000,16,FALSE)</f>
        <v>35616</v>
      </c>
    </row>
    <row r="1529" spans="2:13" s="10" customFormat="1" ht="33" x14ac:dyDescent="0.2">
      <c r="B1529" s="31">
        <v>1514</v>
      </c>
      <c r="C1529" s="37">
        <v>43208</v>
      </c>
      <c r="D1529" s="44">
        <v>33937</v>
      </c>
      <c r="E1529" s="11" t="s">
        <v>13</v>
      </c>
      <c r="F1529" s="11">
        <v>0</v>
      </c>
      <c r="G1529" s="11">
        <v>804921.6</v>
      </c>
      <c r="H1529" s="21">
        <f t="shared" si="23"/>
        <v>487798297.42999899</v>
      </c>
      <c r="J1529" s="10">
        <f>VLOOKUP(D1529,[1]Sheet1!$A$2:$R$4000,1,FALSE)</f>
        <v>33937</v>
      </c>
      <c r="K1529" s="10" t="str">
        <f>VLOOKUP(D1529,[1]Sheet1!$A$2:$R$4000,4,FALSE)</f>
        <v>Libramiento 0206-01-01-0010-8449</v>
      </c>
      <c r="L1529" s="49" t="str">
        <f>VLOOKUP(D1529,[1]Sheet1!$A$2:$S$4000,5,FALSE)</f>
        <v>PAGO SUM. ALIM. ESC. JEE. CORRESP. AL MES DE ENERO 2018, S/FACT. 00043 CARTAS COMPROMISO NOS. 06667, 01016, 00974, 01006, 00924, 00923, O/C 6692.</v>
      </c>
      <c r="M1529" s="53">
        <f>VLOOKUP(D1529,[1]Sheet1!$A$2:$S$4000,16,FALSE)</f>
        <v>35616</v>
      </c>
    </row>
    <row r="1530" spans="2:13" s="10" customFormat="1" ht="33" x14ac:dyDescent="0.2">
      <c r="B1530" s="31">
        <v>1515</v>
      </c>
      <c r="C1530" s="37">
        <v>43208</v>
      </c>
      <c r="D1530" s="44">
        <v>33936</v>
      </c>
      <c r="E1530" s="11" t="s">
        <v>13</v>
      </c>
      <c r="F1530" s="11">
        <v>0</v>
      </c>
      <c r="G1530" s="11">
        <v>121706.8</v>
      </c>
      <c r="H1530" s="21">
        <f t="shared" si="23"/>
        <v>487676590.62999898</v>
      </c>
      <c r="J1530" s="10">
        <f>VLOOKUP(D1530,[1]Sheet1!$A$2:$R$4000,1,FALSE)</f>
        <v>33936</v>
      </c>
      <c r="K1530" s="10" t="str">
        <f>VLOOKUP(D1530,[1]Sheet1!$A$2:$R$4000,4,FALSE)</f>
        <v>Libramiento 0206-01-01-0010-8434</v>
      </c>
      <c r="L1530" s="49" t="str">
        <f>VLOOKUP(D1530,[1]Sheet1!$A$2:$S$4000,5,FALSE)</f>
        <v>PAGO POR SUM. DE ALIM. ESC. JEE. CORRESP. AL MES DE ENERO 2018, S/FACT. 89368. CARTAS COMPROMISO 03379, 03375, 03325, 03326, 08161 Y 03335. OC 5750</v>
      </c>
      <c r="M1530" s="53">
        <f>VLOOKUP(D1530,[1]Sheet1!$A$2:$S$4000,16,FALSE)</f>
        <v>95248.8</v>
      </c>
    </row>
    <row r="1531" spans="2:13" s="10" customFormat="1" ht="33" x14ac:dyDescent="0.2">
      <c r="B1531" s="31">
        <v>1516</v>
      </c>
      <c r="C1531" s="37">
        <v>43208</v>
      </c>
      <c r="D1531" s="44">
        <v>33936</v>
      </c>
      <c r="E1531" s="11" t="s">
        <v>13</v>
      </c>
      <c r="F1531" s="11">
        <v>0</v>
      </c>
      <c r="G1531" s="11">
        <v>502702</v>
      </c>
      <c r="H1531" s="21">
        <f t="shared" si="23"/>
        <v>487173888.62999898</v>
      </c>
      <c r="J1531" s="10">
        <f>VLOOKUP(D1531,[1]Sheet1!$A$2:$R$4000,1,FALSE)</f>
        <v>33936</v>
      </c>
      <c r="K1531" s="10" t="str">
        <f>VLOOKUP(D1531,[1]Sheet1!$A$2:$R$4000,4,FALSE)</f>
        <v>Libramiento 0206-01-01-0010-8434</v>
      </c>
      <c r="L1531" s="49" t="str">
        <f>VLOOKUP(D1531,[1]Sheet1!$A$2:$S$4000,5,FALSE)</f>
        <v>PAGO POR SUM. DE ALIM. ESC. JEE. CORRESP. AL MES DE ENERO 2018, S/FACT. 89368. CARTAS COMPROMISO 03379, 03375, 03325, 03326, 08161 Y 03335. OC 5750</v>
      </c>
      <c r="M1531" s="53">
        <f>VLOOKUP(D1531,[1]Sheet1!$A$2:$S$4000,16,FALSE)</f>
        <v>95248.8</v>
      </c>
    </row>
    <row r="1532" spans="2:13" s="10" customFormat="1" ht="49.5" x14ac:dyDescent="0.2">
      <c r="B1532" s="31">
        <v>1517</v>
      </c>
      <c r="C1532" s="37">
        <v>43208</v>
      </c>
      <c r="D1532" s="44">
        <v>33935</v>
      </c>
      <c r="E1532" s="11" t="s">
        <v>13</v>
      </c>
      <c r="F1532" s="11">
        <v>0</v>
      </c>
      <c r="G1532" s="11">
        <v>226099.20000000001</v>
      </c>
      <c r="H1532" s="21">
        <f t="shared" si="23"/>
        <v>486947789.42999899</v>
      </c>
      <c r="J1532" s="10">
        <f>VLOOKUP(D1532,[1]Sheet1!$A$2:$R$4000,1,FALSE)</f>
        <v>33935</v>
      </c>
      <c r="K1532" s="10" t="str">
        <f>VLOOKUP(D1532,[1]Sheet1!$A$2:$R$4000,4,FALSE)</f>
        <v>Libramiento 0206-01-01-0010-8419</v>
      </c>
      <c r="L1532" s="49" t="str">
        <f>VLOOKUP(D1532,[1]Sheet1!$A$2:$S$4000,5,FALSE)</f>
        <v>PAGO A FAVOR DE BANCO AGRICOLA S/ACTO 690 D/F. 15/09/2017 CEDIDO POR FIOR D´ ALIZA ALMONTE DE STEFANI, SUM. ALIM. ESC. JEE. CORRESP. AL MES ENERO 2018, S/FACT. NCF: 00034, CARTAS COMPROMISO NOS. 00332 Y 12965, OC. 6567</v>
      </c>
      <c r="M1532" s="53">
        <f>VLOOKUP(D1532,[1]Sheet1!$A$2:$S$4000,16,FALSE)</f>
        <v>176947.20000000001</v>
      </c>
    </row>
    <row r="1533" spans="2:13" s="10" customFormat="1" ht="49.5" x14ac:dyDescent="0.2">
      <c r="B1533" s="31">
        <v>1518</v>
      </c>
      <c r="C1533" s="37">
        <v>43208</v>
      </c>
      <c r="D1533" s="44">
        <v>33935</v>
      </c>
      <c r="E1533" s="11" t="s">
        <v>13</v>
      </c>
      <c r="F1533" s="11">
        <v>0</v>
      </c>
      <c r="G1533" s="11">
        <v>933888</v>
      </c>
      <c r="H1533" s="21">
        <f t="shared" si="23"/>
        <v>486013901.42999899</v>
      </c>
      <c r="J1533" s="10">
        <f>VLOOKUP(D1533,[1]Sheet1!$A$2:$R$4000,1,FALSE)</f>
        <v>33935</v>
      </c>
      <c r="K1533" s="10" t="str">
        <f>VLOOKUP(D1533,[1]Sheet1!$A$2:$R$4000,4,FALSE)</f>
        <v>Libramiento 0206-01-01-0010-8419</v>
      </c>
      <c r="L1533" s="49" t="str">
        <f>VLOOKUP(D1533,[1]Sheet1!$A$2:$S$4000,5,FALSE)</f>
        <v>PAGO A FAVOR DE BANCO AGRICOLA S/ACTO 690 D/F. 15/09/2017 CEDIDO POR FIOR D´ ALIZA ALMONTE DE STEFANI, SUM. ALIM. ESC. JEE. CORRESP. AL MES ENERO 2018, S/FACT. NCF: 00034, CARTAS COMPROMISO NOS. 00332 Y 12965, OC. 6567</v>
      </c>
      <c r="M1533" s="53">
        <f>VLOOKUP(D1533,[1]Sheet1!$A$2:$S$4000,16,FALSE)</f>
        <v>176947.20000000001</v>
      </c>
    </row>
    <row r="1534" spans="2:13" s="10" customFormat="1" ht="49.5" x14ac:dyDescent="0.2">
      <c r="B1534" s="31">
        <v>1519</v>
      </c>
      <c r="C1534" s="37">
        <v>43208</v>
      </c>
      <c r="D1534" s="44">
        <v>33934</v>
      </c>
      <c r="E1534" s="11" t="s">
        <v>13</v>
      </c>
      <c r="F1534" s="11">
        <v>0</v>
      </c>
      <c r="G1534" s="11">
        <v>182988</v>
      </c>
      <c r="H1534" s="21">
        <f t="shared" si="23"/>
        <v>485830913.42999899</v>
      </c>
      <c r="J1534" s="10">
        <f>VLOOKUP(D1534,[1]Sheet1!$A$2:$R$4000,1,FALSE)</f>
        <v>33934</v>
      </c>
      <c r="K1534" s="10" t="str">
        <f>VLOOKUP(D1534,[1]Sheet1!$A$2:$R$4000,4,FALSE)</f>
        <v>Libramiento 0206-01-01-0010-8410</v>
      </c>
      <c r="L1534" s="49" t="str">
        <f>VLOOKUP(D1534,[1]Sheet1!$A$2:$S$4000,5,FALSE)</f>
        <v>PAGO A FAVOR DE BANCO AGRICOLA, CEDIDO POR GLENNIS CROGNIS MATOS DIAZ MEDIANTE ACTOS NO.93 D/F 02/02/18, POR SUM. DE ALIM. ESC. JEE. CORRESP. AL MES DE ENERO 2018, S/FACT. 00034. CARTA COMPROMISO 06414. OC 7264</v>
      </c>
      <c r="M1534" s="53">
        <f>VLOOKUP(D1534,[1]Sheet1!$A$2:$S$4000,16,FALSE)</f>
        <v>143208</v>
      </c>
    </row>
    <row r="1535" spans="2:13" s="10" customFormat="1" ht="49.5" x14ac:dyDescent="0.2">
      <c r="B1535" s="31">
        <v>1520</v>
      </c>
      <c r="C1535" s="37">
        <v>43208</v>
      </c>
      <c r="D1535" s="44">
        <v>33934</v>
      </c>
      <c r="E1535" s="11" t="s">
        <v>13</v>
      </c>
      <c r="F1535" s="11">
        <v>0</v>
      </c>
      <c r="G1535" s="11">
        <v>755820</v>
      </c>
      <c r="H1535" s="21">
        <f t="shared" si="23"/>
        <v>485075093.42999899</v>
      </c>
      <c r="J1535" s="10">
        <f>VLOOKUP(D1535,[1]Sheet1!$A$2:$R$4000,1,FALSE)</f>
        <v>33934</v>
      </c>
      <c r="K1535" s="10" t="str">
        <f>VLOOKUP(D1535,[1]Sheet1!$A$2:$R$4000,4,FALSE)</f>
        <v>Libramiento 0206-01-01-0010-8410</v>
      </c>
      <c r="L1535" s="49" t="str">
        <f>VLOOKUP(D1535,[1]Sheet1!$A$2:$S$4000,5,FALSE)</f>
        <v>PAGO A FAVOR DE BANCO AGRICOLA, CEDIDO POR GLENNIS CROGNIS MATOS DIAZ MEDIANTE ACTOS NO.93 D/F 02/02/18, POR SUM. DE ALIM. ESC. JEE. CORRESP. AL MES DE ENERO 2018, S/FACT. 00034. CARTA COMPROMISO 06414. OC 7264</v>
      </c>
      <c r="M1535" s="53">
        <f>VLOOKUP(D1535,[1]Sheet1!$A$2:$S$4000,16,FALSE)</f>
        <v>143208</v>
      </c>
    </row>
    <row r="1536" spans="2:13" s="10" customFormat="1" ht="33" x14ac:dyDescent="0.2">
      <c r="B1536" s="31">
        <v>1521</v>
      </c>
      <c r="C1536" s="37">
        <v>43208</v>
      </c>
      <c r="D1536" s="44">
        <v>33932</v>
      </c>
      <c r="E1536" s="11" t="s">
        <v>13</v>
      </c>
      <c r="F1536" s="11">
        <v>0</v>
      </c>
      <c r="G1536" s="11">
        <v>29309.06</v>
      </c>
      <c r="H1536" s="21">
        <f t="shared" si="23"/>
        <v>485045784.36999899</v>
      </c>
      <c r="J1536" s="10">
        <f>VLOOKUP(D1536,[1]Sheet1!$A$2:$R$4000,1,FALSE)</f>
        <v>33932</v>
      </c>
      <c r="K1536" s="10" t="str">
        <f>VLOOKUP(D1536,[1]Sheet1!$A$2:$R$4000,4,FALSE)</f>
        <v>Libramiento 0206-01-01-0010-8265</v>
      </c>
      <c r="L1536" s="49" t="str">
        <f>VLOOKUP(D1536,[1]Sheet1!$A$2:$S$4000,5,FALSE)</f>
        <v>PRIMER Y UNICO PAGO AL CONT. NO. 242/2017, CORRESP. A 1,875 UNIDADES DE PANTALONES ESCOLARES, SEGUN FACT. 00001, OC. 5270.</v>
      </c>
      <c r="M1536" s="53">
        <f>VLOOKUP(D1536,[1]Sheet1!$A$2:$S$4000,16,FALSE)</f>
        <v>662384.81999999995</v>
      </c>
    </row>
    <row r="1537" spans="2:13" s="10" customFormat="1" ht="33" x14ac:dyDescent="0.2">
      <c r="B1537" s="31">
        <v>1522</v>
      </c>
      <c r="C1537" s="37">
        <v>43208</v>
      </c>
      <c r="D1537" s="44">
        <v>33932</v>
      </c>
      <c r="E1537" s="11" t="s">
        <v>13</v>
      </c>
      <c r="F1537" s="11">
        <v>0</v>
      </c>
      <c r="G1537" s="11">
        <v>662384.81999999995</v>
      </c>
      <c r="H1537" s="21">
        <f t="shared" si="23"/>
        <v>484383399.549999</v>
      </c>
      <c r="J1537" s="10">
        <f>VLOOKUP(D1537,[1]Sheet1!$A$2:$R$4000,1,FALSE)</f>
        <v>33932</v>
      </c>
      <c r="K1537" s="10" t="str">
        <f>VLOOKUP(D1537,[1]Sheet1!$A$2:$R$4000,4,FALSE)</f>
        <v>Libramiento 0206-01-01-0010-8265</v>
      </c>
      <c r="L1537" s="49" t="str">
        <f>VLOOKUP(D1537,[1]Sheet1!$A$2:$S$4000,5,FALSE)</f>
        <v>PRIMER Y UNICO PAGO AL CONT. NO. 242/2017, CORRESP. A 1,875 UNIDADES DE PANTALONES ESCOLARES, SEGUN FACT. 00001, OC. 5270.</v>
      </c>
      <c r="M1537" s="53">
        <f>VLOOKUP(D1537,[1]Sheet1!$A$2:$S$4000,16,FALSE)</f>
        <v>662384.81999999995</v>
      </c>
    </row>
    <row r="1538" spans="2:13" s="10" customFormat="1" ht="49.5" x14ac:dyDescent="0.2">
      <c r="B1538" s="31">
        <v>1523</v>
      </c>
      <c r="C1538" s="37">
        <v>43208</v>
      </c>
      <c r="D1538" s="44">
        <v>33931</v>
      </c>
      <c r="E1538" s="11" t="s">
        <v>13</v>
      </c>
      <c r="F1538" s="11">
        <v>0</v>
      </c>
      <c r="G1538" s="11">
        <v>22322</v>
      </c>
      <c r="H1538" s="21">
        <f t="shared" si="23"/>
        <v>484361077.549999</v>
      </c>
      <c r="J1538" s="10">
        <f>VLOOKUP(D1538,[1]Sheet1!$A$2:$R$4000,1,FALSE)</f>
        <v>33931</v>
      </c>
      <c r="K1538" s="10" t="str">
        <f>VLOOKUP(D1538,[1]Sheet1!$A$2:$R$4000,4,FALSE)</f>
        <v>Libramiento 0206-01-01-0010-8260</v>
      </c>
      <c r="L1538" s="49" t="str">
        <f>VLOOKUP(D1538,[1]Sheet1!$A$2:$S$4000,5,FALSE)</f>
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</c>
      <c r="M1538" s="53">
        <f>VLOOKUP(D1538,[1]Sheet1!$A$2:$S$4000,16,FALSE)</f>
        <v>22322</v>
      </c>
    </row>
    <row r="1539" spans="2:13" s="10" customFormat="1" ht="49.5" x14ac:dyDescent="0.2">
      <c r="B1539" s="31">
        <v>1524</v>
      </c>
      <c r="C1539" s="37">
        <v>43208</v>
      </c>
      <c r="D1539" s="44">
        <v>33931</v>
      </c>
      <c r="E1539" s="11" t="s">
        <v>13</v>
      </c>
      <c r="F1539" s="11">
        <v>0</v>
      </c>
      <c r="G1539" s="11">
        <v>504477.2</v>
      </c>
      <c r="H1539" s="21">
        <f t="shared" si="23"/>
        <v>483856600.34999901</v>
      </c>
      <c r="J1539" s="10">
        <f>VLOOKUP(D1539,[1]Sheet1!$A$2:$R$4000,1,FALSE)</f>
        <v>33931</v>
      </c>
      <c r="K1539" s="10" t="str">
        <f>VLOOKUP(D1539,[1]Sheet1!$A$2:$R$4000,4,FALSE)</f>
        <v>Libramiento 0206-01-01-0010-8260</v>
      </c>
      <c r="L1539" s="49" t="str">
        <f>VLOOKUP(D1539,[1]Sheet1!$A$2:$S$4000,5,FALSE)</f>
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</c>
      <c r="M1539" s="53">
        <f>VLOOKUP(D1539,[1]Sheet1!$A$2:$S$4000,16,FALSE)</f>
        <v>22322</v>
      </c>
    </row>
    <row r="1540" spans="2:13" s="10" customFormat="1" ht="49.5" x14ac:dyDescent="0.2">
      <c r="B1540" s="31">
        <v>1525</v>
      </c>
      <c r="C1540" s="37">
        <v>43208</v>
      </c>
      <c r="D1540" s="44">
        <v>33929</v>
      </c>
      <c r="E1540" s="11" t="s">
        <v>13</v>
      </c>
      <c r="F1540" s="11">
        <v>0</v>
      </c>
      <c r="G1540" s="11">
        <v>62550.8</v>
      </c>
      <c r="H1540" s="21">
        <f t="shared" si="23"/>
        <v>483794049.549999</v>
      </c>
      <c r="J1540" s="10">
        <f>VLOOKUP(D1540,[1]Sheet1!$A$2:$R$4000,1,FALSE)</f>
        <v>33929</v>
      </c>
      <c r="K1540" s="10" t="str">
        <f>VLOOKUP(D1540,[1]Sheet1!$A$2:$R$4000,4,FALSE)</f>
        <v>Libramiento 0206-01-01-0010-8243</v>
      </c>
      <c r="L1540" s="49" t="str">
        <f>VLOOKUP(D1540,[1]Sheet1!$A$2:$S$4000,5,FALSE)</f>
        <v>PAGO A FAVOR DE BANCO AGRICOLA, CEDIDO POR WILFIDO MONTILLA JIMENEZ, MEDIANTE ACTO NO. 960 D/F 03/11/2017. POR SUM. ALIM. ESC. JEE, CORRESP. AL MES ENERO 2018, S/FACT. NCF 00027. CARTAS COMPROMISO NO. 06437, OC 6242</v>
      </c>
      <c r="M1540" s="53">
        <f>VLOOKUP(D1540,[1]Sheet1!$A$2:$S$4000,16,FALSE)</f>
        <v>48952.800000000003</v>
      </c>
    </row>
    <row r="1541" spans="2:13" s="10" customFormat="1" ht="49.5" x14ac:dyDescent="0.2">
      <c r="B1541" s="31">
        <v>1526</v>
      </c>
      <c r="C1541" s="37">
        <v>43208</v>
      </c>
      <c r="D1541" s="44">
        <v>33929</v>
      </c>
      <c r="E1541" s="11" t="s">
        <v>13</v>
      </c>
      <c r="F1541" s="11">
        <v>0</v>
      </c>
      <c r="G1541" s="11">
        <v>258362</v>
      </c>
      <c r="H1541" s="21">
        <f t="shared" si="23"/>
        <v>483535687.549999</v>
      </c>
      <c r="J1541" s="10">
        <f>VLOOKUP(D1541,[1]Sheet1!$A$2:$R$4000,1,FALSE)</f>
        <v>33929</v>
      </c>
      <c r="K1541" s="10" t="str">
        <f>VLOOKUP(D1541,[1]Sheet1!$A$2:$R$4000,4,FALSE)</f>
        <v>Libramiento 0206-01-01-0010-8243</v>
      </c>
      <c r="L1541" s="49" t="str">
        <f>VLOOKUP(D1541,[1]Sheet1!$A$2:$S$4000,5,FALSE)</f>
        <v>PAGO A FAVOR DE BANCO AGRICOLA, CEDIDO POR WILFIDO MONTILLA JIMENEZ, MEDIANTE ACTO NO. 960 D/F 03/11/2017. POR SUM. ALIM. ESC. JEE, CORRESP. AL MES ENERO 2018, S/FACT. NCF 00027. CARTAS COMPROMISO NO. 06437, OC 6242</v>
      </c>
      <c r="M1541" s="53">
        <f>VLOOKUP(D1541,[1]Sheet1!$A$2:$S$4000,16,FALSE)</f>
        <v>48952.800000000003</v>
      </c>
    </row>
    <row r="1542" spans="2:13" s="10" customFormat="1" ht="49.5" x14ac:dyDescent="0.2">
      <c r="B1542" s="31">
        <v>1527</v>
      </c>
      <c r="C1542" s="37">
        <v>43208</v>
      </c>
      <c r="D1542" s="44">
        <v>33928</v>
      </c>
      <c r="E1542" s="11" t="s">
        <v>13</v>
      </c>
      <c r="F1542" s="11">
        <v>0</v>
      </c>
      <c r="G1542" s="11">
        <v>28278</v>
      </c>
      <c r="H1542" s="21">
        <f t="shared" si="23"/>
        <v>483507409.549999</v>
      </c>
      <c r="J1542" s="10">
        <f>VLOOKUP(D1542,[1]Sheet1!$A$2:$R$4000,1,FALSE)</f>
        <v>33928</v>
      </c>
      <c r="K1542" s="10" t="str">
        <f>VLOOKUP(D1542,[1]Sheet1!$A$2:$R$4000,4,FALSE)</f>
        <v>Libramiento 0206-01-01-0010-8238</v>
      </c>
      <c r="L1542" s="49" t="str">
        <f>VLOOKUP(D1542,[1]Sheet1!$A$2:$S$4000,5,FALSE)</f>
        <v>PAGO A FAVOR DEL BANCO AGRICOLA, CEDIDO POR F LONGO &amp; ASOC. SRL, MEDIANTE ACTO 688, D/F. 15/09/2017, POR SUM. ALIM. ESC. JEE. CORRESP. A ENERO/2018, SEGUN FACT. NCF: 79634, CARTAS COMPROMISO 07288, 01860, OC. 5805.</v>
      </c>
      <c r="M1542" s="53">
        <f>VLOOKUP(D1542,[1]Sheet1!$A$2:$S$4000,16,FALSE)</f>
        <v>28278</v>
      </c>
    </row>
    <row r="1543" spans="2:13" s="10" customFormat="1" ht="49.5" x14ac:dyDescent="0.2">
      <c r="B1543" s="31">
        <v>1528</v>
      </c>
      <c r="C1543" s="37">
        <v>43208</v>
      </c>
      <c r="D1543" s="44">
        <v>33928</v>
      </c>
      <c r="E1543" s="11" t="s">
        <v>13</v>
      </c>
      <c r="F1543" s="11">
        <v>0</v>
      </c>
      <c r="G1543" s="11">
        <v>639082.80000000005</v>
      </c>
      <c r="H1543" s="21">
        <f t="shared" si="23"/>
        <v>482868326.74999899</v>
      </c>
      <c r="J1543" s="10">
        <f>VLOOKUP(D1543,[1]Sheet1!$A$2:$R$4000,1,FALSE)</f>
        <v>33928</v>
      </c>
      <c r="K1543" s="10" t="str">
        <f>VLOOKUP(D1543,[1]Sheet1!$A$2:$R$4000,4,FALSE)</f>
        <v>Libramiento 0206-01-01-0010-8238</v>
      </c>
      <c r="L1543" s="49" t="str">
        <f>VLOOKUP(D1543,[1]Sheet1!$A$2:$S$4000,5,FALSE)</f>
        <v>PAGO A FAVOR DEL BANCO AGRICOLA, CEDIDO POR F LONGO &amp; ASOC. SRL, MEDIANTE ACTO 688, D/F. 15/09/2017, POR SUM. ALIM. ESC. JEE. CORRESP. A ENERO/2018, SEGUN FACT. NCF: 79634, CARTAS COMPROMISO 07288, 01860, OC. 5805.</v>
      </c>
      <c r="M1543" s="53">
        <f>VLOOKUP(D1543,[1]Sheet1!$A$2:$S$4000,16,FALSE)</f>
        <v>28278</v>
      </c>
    </row>
    <row r="1544" spans="2:13" s="10" customFormat="1" ht="49.5" x14ac:dyDescent="0.2">
      <c r="B1544" s="31">
        <v>1529</v>
      </c>
      <c r="C1544" s="37">
        <v>43208</v>
      </c>
      <c r="D1544" s="44">
        <v>33902</v>
      </c>
      <c r="E1544" s="11" t="s">
        <v>13</v>
      </c>
      <c r="F1544" s="11">
        <v>0</v>
      </c>
      <c r="G1544" s="11">
        <v>68676</v>
      </c>
      <c r="H1544" s="21">
        <f t="shared" si="23"/>
        <v>482799650.74999899</v>
      </c>
      <c r="J1544" s="10">
        <f>VLOOKUP(D1544,[1]Sheet1!$A$2:$R$4000,1,FALSE)</f>
        <v>33902</v>
      </c>
      <c r="K1544" s="10" t="str">
        <f>VLOOKUP(D1544,[1]Sheet1!$A$2:$R$4000,4,FALSE)</f>
        <v>Libramiento 0206-01-01-0010-8079</v>
      </c>
      <c r="L1544" s="49" t="str">
        <f>VLOOKUP(D1544,[1]Sheet1!$A$2:$S$4000,5,FALSE)</f>
        <v>PAGO A FAVOR DE COOPROHARINA, CEDIDO POR COMIDA EMPRESARIAL Y EVENTOS PILAR SRL MEDIANTE ACTO NO.1896 D/F 21/11/17, POR SUM. DE ALIM. ESC. JEE. CORRESP. AL MES DE ENERO 2018, S/FACT. 00037. CARTAS COMPROMISO 12440, 08273 Y 14251. OC 5715</v>
      </c>
      <c r="M1544" s="53">
        <f>VLOOKUP(D1544,[1]Sheet1!$A$2:$S$4000,16,FALSE)</f>
        <v>68676</v>
      </c>
    </row>
    <row r="1545" spans="2:13" s="10" customFormat="1" ht="49.5" x14ac:dyDescent="0.2">
      <c r="B1545" s="31">
        <v>1530</v>
      </c>
      <c r="C1545" s="37">
        <v>43208</v>
      </c>
      <c r="D1545" s="44">
        <v>33902</v>
      </c>
      <c r="E1545" s="11" t="s">
        <v>13</v>
      </c>
      <c r="F1545" s="11">
        <v>0</v>
      </c>
      <c r="G1545" s="11">
        <v>1552077.6</v>
      </c>
      <c r="H1545" s="21">
        <f t="shared" si="23"/>
        <v>481247573.14999896</v>
      </c>
      <c r="J1545" s="10">
        <f>VLOOKUP(D1545,[1]Sheet1!$A$2:$R$4000,1,FALSE)</f>
        <v>33902</v>
      </c>
      <c r="K1545" s="10" t="str">
        <f>VLOOKUP(D1545,[1]Sheet1!$A$2:$R$4000,4,FALSE)</f>
        <v>Libramiento 0206-01-01-0010-8079</v>
      </c>
      <c r="L1545" s="49" t="str">
        <f>VLOOKUP(D1545,[1]Sheet1!$A$2:$S$4000,5,FALSE)</f>
        <v>PAGO A FAVOR DE COOPROHARINA, CEDIDO POR COMIDA EMPRESARIAL Y EVENTOS PILAR SRL MEDIANTE ACTO NO.1896 D/F 21/11/17, POR SUM. DE ALIM. ESC. JEE. CORRESP. AL MES DE ENERO 2018, S/FACT. 00037. CARTAS COMPROMISO 12440, 08273 Y 14251. OC 5715</v>
      </c>
      <c r="M1545" s="53">
        <f>VLOOKUP(D1545,[1]Sheet1!$A$2:$S$4000,16,FALSE)</f>
        <v>68676</v>
      </c>
    </row>
    <row r="1546" spans="2:13" s="10" customFormat="1" ht="49.5" x14ac:dyDescent="0.2">
      <c r="B1546" s="31">
        <v>1531</v>
      </c>
      <c r="C1546" s="37">
        <v>43208</v>
      </c>
      <c r="D1546" s="44">
        <v>33894</v>
      </c>
      <c r="E1546" s="11" t="s">
        <v>13</v>
      </c>
      <c r="F1546" s="11">
        <v>0</v>
      </c>
      <c r="G1546" s="11">
        <v>352056.4</v>
      </c>
      <c r="H1546" s="21">
        <f t="shared" si="23"/>
        <v>480895516.74999899</v>
      </c>
      <c r="J1546" s="10">
        <f>VLOOKUP(D1546,[1]Sheet1!$A$2:$R$4000,1,FALSE)</f>
        <v>33894</v>
      </c>
      <c r="K1546" s="10" t="str">
        <f>VLOOKUP(D1546,[1]Sheet1!$A$2:$R$4000,4,FALSE)</f>
        <v>Libramiento 0206-01-01-0010-8027</v>
      </c>
      <c r="L1546" s="49" t="str">
        <f>VLOOKUP(D1546,[1]Sheet1!$A$2:$S$4000,5,FALSE)</f>
        <v>PAGO A FAVOR DEL BANCO AGRICOLA, CEDIDO POR MARGARITA GARCIA GARCIA, MEDIANTE ACTO 968, D/F. 08/11/17, SUM. ALIM. ESC. JEE. ENERO/2018, FACT. NCF: 00060, CARTAS COMPR. ANEXAS (28) CARTAS COMPROMMISO,OC. 6472,</v>
      </c>
      <c r="M1546" s="53">
        <f>VLOOKUP(D1546,[1]Sheet1!$A$2:$S$4000,16,FALSE)</f>
        <v>76534</v>
      </c>
    </row>
    <row r="1547" spans="2:13" s="10" customFormat="1" ht="49.5" x14ac:dyDescent="0.2">
      <c r="B1547" s="31">
        <v>1532</v>
      </c>
      <c r="C1547" s="37">
        <v>43208</v>
      </c>
      <c r="D1547" s="44">
        <v>33894</v>
      </c>
      <c r="E1547" s="11" t="s">
        <v>13</v>
      </c>
      <c r="F1547" s="11">
        <v>0</v>
      </c>
      <c r="G1547" s="11">
        <v>1454146</v>
      </c>
      <c r="H1547" s="21">
        <f t="shared" si="23"/>
        <v>479441370.74999899</v>
      </c>
      <c r="J1547" s="10">
        <f>VLOOKUP(D1547,[1]Sheet1!$A$2:$R$4000,1,FALSE)</f>
        <v>33894</v>
      </c>
      <c r="K1547" s="10" t="str">
        <f>VLOOKUP(D1547,[1]Sheet1!$A$2:$R$4000,4,FALSE)</f>
        <v>Libramiento 0206-01-01-0010-8027</v>
      </c>
      <c r="L1547" s="49" t="str">
        <f>VLOOKUP(D1547,[1]Sheet1!$A$2:$S$4000,5,FALSE)</f>
        <v>PAGO A FAVOR DEL BANCO AGRICOLA, CEDIDO POR MARGARITA GARCIA GARCIA, MEDIANTE ACTO 968, D/F. 08/11/17, SUM. ALIM. ESC. JEE. ENERO/2018, FACT. NCF: 00060, CARTAS COMPR. ANEXAS (28) CARTAS COMPROMMISO,OC. 6472,</v>
      </c>
      <c r="M1547" s="53">
        <f>VLOOKUP(D1547,[1]Sheet1!$A$2:$S$4000,16,FALSE)</f>
        <v>76534</v>
      </c>
    </row>
    <row r="1548" spans="2:13" s="10" customFormat="1" ht="33" x14ac:dyDescent="0.2">
      <c r="B1548" s="31">
        <v>1533</v>
      </c>
      <c r="C1548" s="37">
        <v>43208</v>
      </c>
      <c r="D1548" s="44">
        <v>33877</v>
      </c>
      <c r="E1548" s="11" t="s">
        <v>13</v>
      </c>
      <c r="F1548" s="11">
        <v>0</v>
      </c>
      <c r="G1548" s="11">
        <v>154265.60000000001</v>
      </c>
      <c r="H1548" s="21">
        <f t="shared" si="23"/>
        <v>479287105.14999896</v>
      </c>
      <c r="J1548" s="10">
        <f>VLOOKUP(D1548,[1]Sheet1!$A$2:$R$4000,1,FALSE)</f>
        <v>33877</v>
      </c>
      <c r="K1548" s="10" t="str">
        <f>VLOOKUP(D1548,[1]Sheet1!$A$2:$R$4000,4,FALSE)</f>
        <v>Libramiento 0206-01-01-0010-7832</v>
      </c>
      <c r="L1548" s="49" t="str">
        <f>VLOOKUP(D1548,[1]Sheet1!$A$2:$S$4000,5,FALSE)</f>
        <v>PAGO POR SUM. ALIM. ESC. JEE. CORRESP. A LOS MESES DE AGOSTO Y SEPT./2017, SEGUN FACTS. NCF: 00036 Y 00037, NC 00001. CARTAS COMPROMISO 03701, 03719, 14379, OC. 6158, .</v>
      </c>
      <c r="M1548" s="53">
        <f>VLOOKUP(D1548,[1]Sheet1!$A$2:$S$4000,16,FALSE)</f>
        <v>637184</v>
      </c>
    </row>
    <row r="1549" spans="2:13" s="10" customFormat="1" ht="33" x14ac:dyDescent="0.2">
      <c r="B1549" s="31">
        <v>1534</v>
      </c>
      <c r="C1549" s="37">
        <v>43208</v>
      </c>
      <c r="D1549" s="44">
        <v>33877</v>
      </c>
      <c r="E1549" s="11" t="s">
        <v>13</v>
      </c>
      <c r="F1549" s="11">
        <v>0</v>
      </c>
      <c r="G1549" s="11">
        <v>637184</v>
      </c>
      <c r="H1549" s="21">
        <f t="shared" si="23"/>
        <v>478649921.14999896</v>
      </c>
      <c r="J1549" s="10">
        <f>VLOOKUP(D1549,[1]Sheet1!$A$2:$R$4000,1,FALSE)</f>
        <v>33877</v>
      </c>
      <c r="K1549" s="10" t="str">
        <f>VLOOKUP(D1549,[1]Sheet1!$A$2:$R$4000,4,FALSE)</f>
        <v>Libramiento 0206-01-01-0010-7832</v>
      </c>
      <c r="L1549" s="49" t="str">
        <f>VLOOKUP(D1549,[1]Sheet1!$A$2:$S$4000,5,FALSE)</f>
        <v>PAGO POR SUM. ALIM. ESC. JEE. CORRESP. A LOS MESES DE AGOSTO Y SEPT./2017, SEGUN FACTS. NCF: 00036 Y 00037, NC 00001. CARTAS COMPROMISO 03701, 03719, 14379, OC. 6158, .</v>
      </c>
      <c r="M1549" s="53">
        <f>VLOOKUP(D1549,[1]Sheet1!$A$2:$S$4000,16,FALSE)</f>
        <v>637184</v>
      </c>
    </row>
    <row r="1550" spans="2:13" s="10" customFormat="1" ht="49.5" x14ac:dyDescent="0.2">
      <c r="B1550" s="31">
        <v>1535</v>
      </c>
      <c r="C1550" s="37">
        <v>43208</v>
      </c>
      <c r="D1550" s="44">
        <v>33952</v>
      </c>
      <c r="E1550" s="11" t="s">
        <v>13</v>
      </c>
      <c r="F1550" s="11">
        <v>0</v>
      </c>
      <c r="G1550" s="11">
        <v>263396</v>
      </c>
      <c r="H1550" s="21">
        <f t="shared" si="23"/>
        <v>478386525.14999896</v>
      </c>
      <c r="J1550" s="10">
        <f>VLOOKUP(D1550,[1]Sheet1!$A$2:$R$4000,1,FALSE)</f>
        <v>33952</v>
      </c>
      <c r="K1550" s="10" t="str">
        <f>VLOOKUP(D1550,[1]Sheet1!$A$2:$R$4000,4,FALSE)</f>
        <v>Libramiento 0206-01-01-0010-8526</v>
      </c>
      <c r="L1550" s="49" t="str">
        <f>VLOOKUP(D1550,[1]Sheet1!$A$2:$S$4000,5,FALSE)</f>
        <v>PAGO A FAVOR DEL BANCO AGRICOLA, CEDIDO POR DENIS JOEL GOMEZ GUZMAN, MEDIANTE ACTO 91, D/F.01/02/2018, POR SUM. ALIM. ESC. JEE. DICIEMBRE/2017 Y ENERO/2018, SEGUN FACTS. NCF: 93044 Y 93045, CARTAS COMPROMISO 02271,2269,2268,7407,2275, 2267,2274, OC.6065</v>
      </c>
      <c r="M1550" s="53">
        <f>VLOOKUP(D1550,[1]Sheet1!$A$2:$S$4000,16,FALSE)</f>
        <v>206136</v>
      </c>
    </row>
    <row r="1551" spans="2:13" s="10" customFormat="1" ht="49.5" x14ac:dyDescent="0.2">
      <c r="B1551" s="31">
        <v>1536</v>
      </c>
      <c r="C1551" s="37">
        <v>43208</v>
      </c>
      <c r="D1551" s="44">
        <v>33952</v>
      </c>
      <c r="E1551" s="11" t="s">
        <v>13</v>
      </c>
      <c r="F1551" s="11">
        <v>0</v>
      </c>
      <c r="G1551" s="11">
        <v>1087940</v>
      </c>
      <c r="H1551" s="21">
        <f t="shared" si="23"/>
        <v>477298585.14999896</v>
      </c>
      <c r="J1551" s="10">
        <f>VLOOKUP(D1551,[1]Sheet1!$A$2:$R$4000,1,FALSE)</f>
        <v>33952</v>
      </c>
      <c r="K1551" s="10" t="str">
        <f>VLOOKUP(D1551,[1]Sheet1!$A$2:$R$4000,4,FALSE)</f>
        <v>Libramiento 0206-01-01-0010-8526</v>
      </c>
      <c r="L1551" s="49" t="str">
        <f>VLOOKUP(D1551,[1]Sheet1!$A$2:$S$4000,5,FALSE)</f>
        <v>PAGO A FAVOR DEL BANCO AGRICOLA, CEDIDO POR DENIS JOEL GOMEZ GUZMAN, MEDIANTE ACTO 91, D/F.01/02/2018, POR SUM. ALIM. ESC. JEE. DICIEMBRE/2017 Y ENERO/2018, SEGUN FACTS. NCF: 93044 Y 93045, CARTAS COMPROMISO 02271,2269,2268,7407,2275, 2267,2274, OC.6065</v>
      </c>
      <c r="M1551" s="53">
        <f>VLOOKUP(D1551,[1]Sheet1!$A$2:$S$4000,16,FALSE)</f>
        <v>206136</v>
      </c>
    </row>
    <row r="1552" spans="2:13" s="10" customFormat="1" ht="49.5" x14ac:dyDescent="0.2">
      <c r="B1552" s="31">
        <v>1537</v>
      </c>
      <c r="C1552" s="37">
        <v>43208</v>
      </c>
      <c r="D1552" s="44">
        <v>33951</v>
      </c>
      <c r="E1552" s="11" t="s">
        <v>13</v>
      </c>
      <c r="F1552" s="11">
        <v>0</v>
      </c>
      <c r="G1552" s="11">
        <v>143041.60000000001</v>
      </c>
      <c r="H1552" s="21">
        <f t="shared" si="23"/>
        <v>477155543.54999894</v>
      </c>
      <c r="J1552" s="10">
        <f>VLOOKUP(D1552,[1]Sheet1!$A$2:$R$4000,1,FALSE)</f>
        <v>33951</v>
      </c>
      <c r="K1552" s="10" t="str">
        <f>VLOOKUP(D1552,[1]Sheet1!$A$2:$R$4000,4,FALSE)</f>
        <v>Libramiento 0206-01-01-0010-8523</v>
      </c>
      <c r="L1552" s="49" t="str">
        <f>VLOOKUP(D1552,[1]Sheet1!$A$2:$S$4000,5,FALSE)</f>
        <v>PAGO A FAVOR DE BANCO AGRICOLA S/ACTO 830 D/F. 10/10/2017 CEDIDO POR ANA DOMINGA RONDON ESPINAL, SUM. ALIM. ESC. JEE. CORRESP. AL MES ENERO 2018, S/FACT. NCF: 00852, CARTAS COMPROMISO NOS. 14192, 00696 Y 06476, OC. 5588.</v>
      </c>
      <c r="M1552" s="53">
        <f>VLOOKUP(D1552,[1]Sheet1!$A$2:$S$4000,16,FALSE)</f>
        <v>111945.60000000001</v>
      </c>
    </row>
    <row r="1553" spans="2:13" s="10" customFormat="1" ht="49.5" x14ac:dyDescent="0.2">
      <c r="B1553" s="31">
        <v>1538</v>
      </c>
      <c r="C1553" s="37">
        <v>43208</v>
      </c>
      <c r="D1553" s="44">
        <v>33951</v>
      </c>
      <c r="E1553" s="11" t="s">
        <v>13</v>
      </c>
      <c r="F1553" s="11">
        <v>0</v>
      </c>
      <c r="G1553" s="11">
        <v>590824</v>
      </c>
      <c r="H1553" s="21">
        <f t="shared" si="23"/>
        <v>476564719.54999894</v>
      </c>
      <c r="J1553" s="10">
        <f>VLOOKUP(D1553,[1]Sheet1!$A$2:$R$4000,1,FALSE)</f>
        <v>33951</v>
      </c>
      <c r="K1553" s="10" t="str">
        <f>VLOOKUP(D1553,[1]Sheet1!$A$2:$R$4000,4,FALSE)</f>
        <v>Libramiento 0206-01-01-0010-8523</v>
      </c>
      <c r="L1553" s="49" t="str">
        <f>VLOOKUP(D1553,[1]Sheet1!$A$2:$S$4000,5,FALSE)</f>
        <v>PAGO A FAVOR DE BANCO AGRICOLA S/ACTO 830 D/F. 10/10/2017 CEDIDO POR ANA DOMINGA RONDON ESPINAL, SUM. ALIM. ESC. JEE. CORRESP. AL MES ENERO 2018, S/FACT. NCF: 00852, CARTAS COMPROMISO NOS. 14192, 00696 Y 06476, OC. 5588.</v>
      </c>
      <c r="M1553" s="53">
        <f>VLOOKUP(D1553,[1]Sheet1!$A$2:$S$4000,16,FALSE)</f>
        <v>111945.60000000001</v>
      </c>
    </row>
    <row r="1554" spans="2:13" s="10" customFormat="1" ht="49.5" x14ac:dyDescent="0.2">
      <c r="B1554" s="31">
        <v>1539</v>
      </c>
      <c r="C1554" s="37">
        <v>43208</v>
      </c>
      <c r="D1554" s="44">
        <v>33950</v>
      </c>
      <c r="E1554" s="11" t="s">
        <v>13</v>
      </c>
      <c r="F1554" s="11">
        <v>0</v>
      </c>
      <c r="G1554" s="11">
        <v>127098</v>
      </c>
      <c r="H1554" s="21">
        <f t="shared" si="23"/>
        <v>476437621.54999894</v>
      </c>
      <c r="J1554" s="10">
        <f>VLOOKUP(D1554,[1]Sheet1!$A$2:$R$4000,1,FALSE)</f>
        <v>33950</v>
      </c>
      <c r="K1554" s="10" t="str">
        <f>VLOOKUP(D1554,[1]Sheet1!$A$2:$R$4000,4,FALSE)</f>
        <v>Libramiento 0206-01-01-0010-8522</v>
      </c>
      <c r="L1554" s="49" t="str">
        <f>VLOOKUP(D1554,[1]Sheet1!$A$2:$S$4000,5,FALSE)</f>
        <v>PAGO AL BCO AGRIC, CEDIDO POR GABRIEL ELIAS VASQUEZ PEREZ, S/ACTO 360, D/F 19/12/2017, POR SUM. ALIM. ESC. JEE. CORRESP. A ENERO/2018, S/FACT. NCF: 00004, CARTAS COMPROMISO 09386, 09385, OC. 6699</v>
      </c>
      <c r="M1554" s="53">
        <f>VLOOKUP(D1554,[1]Sheet1!$A$2:$S$4000,16,FALSE)</f>
        <v>524970</v>
      </c>
    </row>
    <row r="1555" spans="2:13" s="10" customFormat="1" ht="49.5" x14ac:dyDescent="0.2">
      <c r="B1555" s="31">
        <v>1540</v>
      </c>
      <c r="C1555" s="37">
        <v>43208</v>
      </c>
      <c r="D1555" s="44">
        <v>33950</v>
      </c>
      <c r="E1555" s="11" t="s">
        <v>13</v>
      </c>
      <c r="F1555" s="11">
        <v>0</v>
      </c>
      <c r="G1555" s="11">
        <v>524970</v>
      </c>
      <c r="H1555" s="21">
        <f t="shared" ref="H1555:H1618" si="24">+H1554+F1555-G1555</f>
        <v>475912651.54999894</v>
      </c>
      <c r="J1555" s="10">
        <f>VLOOKUP(D1555,[1]Sheet1!$A$2:$R$4000,1,FALSE)</f>
        <v>33950</v>
      </c>
      <c r="K1555" s="10" t="str">
        <f>VLOOKUP(D1555,[1]Sheet1!$A$2:$R$4000,4,FALSE)</f>
        <v>Libramiento 0206-01-01-0010-8522</v>
      </c>
      <c r="L1555" s="49" t="str">
        <f>VLOOKUP(D1555,[1]Sheet1!$A$2:$S$4000,5,FALSE)</f>
        <v>PAGO AL BCO AGRIC, CEDIDO POR GABRIEL ELIAS VASQUEZ PEREZ, S/ACTO 360, D/F 19/12/2017, POR SUM. ALIM. ESC. JEE. CORRESP. A ENERO/2018, S/FACT. NCF: 00004, CARTAS COMPROMISO 09386, 09385, OC. 6699</v>
      </c>
      <c r="M1555" s="53">
        <f>VLOOKUP(D1555,[1]Sheet1!$A$2:$S$4000,16,FALSE)</f>
        <v>524970</v>
      </c>
    </row>
    <row r="1556" spans="2:13" s="10" customFormat="1" ht="33" x14ac:dyDescent="0.2">
      <c r="B1556" s="31">
        <v>1541</v>
      </c>
      <c r="C1556" s="37">
        <v>43208</v>
      </c>
      <c r="D1556" s="44">
        <v>33949</v>
      </c>
      <c r="E1556" s="11" t="s">
        <v>13</v>
      </c>
      <c r="F1556" s="11">
        <v>0</v>
      </c>
      <c r="G1556" s="11">
        <v>18460</v>
      </c>
      <c r="H1556" s="21">
        <f t="shared" si="24"/>
        <v>475894191.54999894</v>
      </c>
      <c r="J1556" s="10">
        <f>VLOOKUP(D1556,[1]Sheet1!$A$2:$R$4000,1,FALSE)</f>
        <v>33949</v>
      </c>
      <c r="K1556" s="10" t="str">
        <f>VLOOKUP(D1556,[1]Sheet1!$A$2:$R$4000,4,FALSE)</f>
        <v>Libramiento 0206-01-01-0010-8521</v>
      </c>
      <c r="L1556" s="49" t="str">
        <f>VLOOKUP(D1556,[1]Sheet1!$A$2:$S$4000,5,FALSE)</f>
        <v>PAGO POR SUM. ALIM. ESC. JEE. CORRESP. A ENERO/2018, SEGUN FACT. NCF: 01117, CARTA COMPROMISO 00231, OC. 7188.</v>
      </c>
      <c r="M1556" s="53">
        <f>VLOOKUP(D1556,[1]Sheet1!$A$2:$S$4000,16,FALSE)</f>
        <v>417196</v>
      </c>
    </row>
    <row r="1557" spans="2:13" s="10" customFormat="1" ht="33" x14ac:dyDescent="0.2">
      <c r="B1557" s="31">
        <v>1542</v>
      </c>
      <c r="C1557" s="37">
        <v>43208</v>
      </c>
      <c r="D1557" s="44">
        <v>33949</v>
      </c>
      <c r="E1557" s="11" t="s">
        <v>13</v>
      </c>
      <c r="F1557" s="11">
        <v>0</v>
      </c>
      <c r="G1557" s="11">
        <v>417196</v>
      </c>
      <c r="H1557" s="21">
        <f t="shared" si="24"/>
        <v>475476995.54999894</v>
      </c>
      <c r="J1557" s="10">
        <f>VLOOKUP(D1557,[1]Sheet1!$A$2:$R$4000,1,FALSE)</f>
        <v>33949</v>
      </c>
      <c r="K1557" s="10" t="str">
        <f>VLOOKUP(D1557,[1]Sheet1!$A$2:$R$4000,4,FALSE)</f>
        <v>Libramiento 0206-01-01-0010-8521</v>
      </c>
      <c r="L1557" s="49" t="str">
        <f>VLOOKUP(D1557,[1]Sheet1!$A$2:$S$4000,5,FALSE)</f>
        <v>PAGO POR SUM. ALIM. ESC. JEE. CORRESP. A ENERO/2018, SEGUN FACT. NCF: 01117, CARTA COMPROMISO 00231, OC. 7188.</v>
      </c>
      <c r="M1557" s="53">
        <f>VLOOKUP(D1557,[1]Sheet1!$A$2:$S$4000,16,FALSE)</f>
        <v>417196</v>
      </c>
    </row>
    <row r="1558" spans="2:13" s="10" customFormat="1" ht="49.5" x14ac:dyDescent="0.2">
      <c r="B1558" s="31">
        <v>1543</v>
      </c>
      <c r="C1558" s="37">
        <v>43208</v>
      </c>
      <c r="D1558" s="44">
        <v>33948</v>
      </c>
      <c r="E1558" s="11" t="s">
        <v>13</v>
      </c>
      <c r="F1558" s="11">
        <v>0</v>
      </c>
      <c r="G1558" s="11">
        <v>25560</v>
      </c>
      <c r="H1558" s="21">
        <f t="shared" si="24"/>
        <v>475451435.54999894</v>
      </c>
      <c r="J1558" s="10">
        <f>VLOOKUP(D1558,[1]Sheet1!$A$2:$R$4000,1,FALSE)</f>
        <v>33948</v>
      </c>
      <c r="K1558" s="10" t="str">
        <f>VLOOKUP(D1558,[1]Sheet1!$A$2:$R$4000,4,FALSE)</f>
        <v>Libramiento 0206-01-01-0010-8517</v>
      </c>
      <c r="L1558" s="49" t="str">
        <f>VLOOKUP(D1558,[1]Sheet1!$A$2:$S$4000,5,FALSE)</f>
        <v>PAGO A FAVOR DE BANCO AGRICOLA, CEDIDO POR D ROALCA NEGOCIOS EMPRESARIALES SRL, MEDIANTE ACTO No.773/17 D/F 29/09/2017, POR SUM. ALIM. ESC. JEE. CORRESP. AL MES DE ENERO 2018, S/FACT. NCF.: 00029, CARTA COMPROMISO NO. 14431, 03191, OC 5767</v>
      </c>
      <c r="M1558" s="53">
        <f>VLOOKUP(D1558,[1]Sheet1!$A$2:$S$4000,16,FALSE)</f>
        <v>577656</v>
      </c>
    </row>
    <row r="1559" spans="2:13" s="10" customFormat="1" ht="49.5" x14ac:dyDescent="0.2">
      <c r="B1559" s="31">
        <v>1544</v>
      </c>
      <c r="C1559" s="37">
        <v>43208</v>
      </c>
      <c r="D1559" s="44">
        <v>33948</v>
      </c>
      <c r="E1559" s="11" t="s">
        <v>13</v>
      </c>
      <c r="F1559" s="11">
        <v>0</v>
      </c>
      <c r="G1559" s="11">
        <v>577656</v>
      </c>
      <c r="H1559" s="21">
        <f t="shared" si="24"/>
        <v>474873779.54999894</v>
      </c>
      <c r="J1559" s="10">
        <f>VLOOKUP(D1559,[1]Sheet1!$A$2:$R$4000,1,FALSE)</f>
        <v>33948</v>
      </c>
      <c r="K1559" s="10" t="str">
        <f>VLOOKUP(D1559,[1]Sheet1!$A$2:$R$4000,4,FALSE)</f>
        <v>Libramiento 0206-01-01-0010-8517</v>
      </c>
      <c r="L1559" s="49" t="str">
        <f>VLOOKUP(D1559,[1]Sheet1!$A$2:$S$4000,5,FALSE)</f>
        <v>PAGO A FAVOR DE BANCO AGRICOLA, CEDIDO POR D ROALCA NEGOCIOS EMPRESARIALES SRL, MEDIANTE ACTO No.773/17 D/F 29/09/2017, POR SUM. ALIM. ESC. JEE. CORRESP. AL MES DE ENERO 2018, S/FACT. NCF.: 00029, CARTA COMPROMISO NO. 14431, 03191, OC 5767</v>
      </c>
      <c r="M1559" s="53">
        <f>VLOOKUP(D1559,[1]Sheet1!$A$2:$S$4000,16,FALSE)</f>
        <v>577656</v>
      </c>
    </row>
    <row r="1560" spans="2:13" s="10" customFormat="1" ht="33" x14ac:dyDescent="0.2">
      <c r="B1560" s="31">
        <v>1545</v>
      </c>
      <c r="C1560" s="37">
        <v>43208</v>
      </c>
      <c r="D1560" s="44">
        <v>33947</v>
      </c>
      <c r="E1560" s="11" t="s">
        <v>13</v>
      </c>
      <c r="F1560" s="11">
        <v>0</v>
      </c>
      <c r="G1560" s="11">
        <v>160990.79999999999</v>
      </c>
      <c r="H1560" s="21">
        <f t="shared" si="24"/>
        <v>474712788.74999893</v>
      </c>
      <c r="J1560" s="10">
        <f>VLOOKUP(D1560,[1]Sheet1!$A$2:$R$4000,1,FALSE)</f>
        <v>33947</v>
      </c>
      <c r="K1560" s="10" t="str">
        <f>VLOOKUP(D1560,[1]Sheet1!$A$2:$R$4000,4,FALSE)</f>
        <v>Libramiento 0206-01-01-0010-8510</v>
      </c>
      <c r="L1560" s="49" t="str">
        <f>VLOOKUP(D1560,[1]Sheet1!$A$2:$S$4000,5,FALSE)</f>
        <v>PAGO SUM. ALIM. ESC. JEE. CORRESP. AL MES NOV. 2017, SEGUN FACT. NCF.: 00031, CARTA COMPROMISO NO. 07256, 01846, OC 5834.</v>
      </c>
      <c r="M1560" s="53">
        <f>VLOOKUP(D1560,[1]Sheet1!$A$2:$S$4000,16,FALSE)</f>
        <v>125992.8</v>
      </c>
    </row>
    <row r="1561" spans="2:13" s="10" customFormat="1" ht="33" x14ac:dyDescent="0.2">
      <c r="B1561" s="31">
        <v>1546</v>
      </c>
      <c r="C1561" s="37">
        <v>43208</v>
      </c>
      <c r="D1561" s="44">
        <v>33947</v>
      </c>
      <c r="E1561" s="11" t="s">
        <v>13</v>
      </c>
      <c r="F1561" s="11">
        <v>0</v>
      </c>
      <c r="G1561" s="11">
        <v>664962</v>
      </c>
      <c r="H1561" s="21">
        <f t="shared" si="24"/>
        <v>474047826.74999893</v>
      </c>
      <c r="J1561" s="10">
        <f>VLOOKUP(D1561,[1]Sheet1!$A$2:$R$4000,1,FALSE)</f>
        <v>33947</v>
      </c>
      <c r="K1561" s="10" t="str">
        <f>VLOOKUP(D1561,[1]Sheet1!$A$2:$R$4000,4,FALSE)</f>
        <v>Libramiento 0206-01-01-0010-8510</v>
      </c>
      <c r="L1561" s="49" t="str">
        <f>VLOOKUP(D1561,[1]Sheet1!$A$2:$S$4000,5,FALSE)</f>
        <v>PAGO SUM. ALIM. ESC. JEE. CORRESP. AL MES NOV. 2017, SEGUN FACT. NCF.: 00031, CARTA COMPROMISO NO. 07256, 01846, OC 5834.</v>
      </c>
      <c r="M1561" s="53">
        <f>VLOOKUP(D1561,[1]Sheet1!$A$2:$S$4000,16,FALSE)</f>
        <v>125992.8</v>
      </c>
    </row>
    <row r="1562" spans="2:13" s="10" customFormat="1" ht="33" x14ac:dyDescent="0.2">
      <c r="B1562" s="31">
        <v>1547</v>
      </c>
      <c r="C1562" s="37">
        <v>43208</v>
      </c>
      <c r="D1562" s="44">
        <v>33946</v>
      </c>
      <c r="E1562" s="11" t="s">
        <v>13</v>
      </c>
      <c r="F1562" s="11">
        <v>0</v>
      </c>
      <c r="G1562" s="11">
        <v>81410.8</v>
      </c>
      <c r="H1562" s="21">
        <f t="shared" si="24"/>
        <v>473966415.94999892</v>
      </c>
      <c r="J1562" s="10">
        <f>VLOOKUP(D1562,[1]Sheet1!$A$2:$R$4000,1,FALSE)</f>
        <v>33946</v>
      </c>
      <c r="K1562" s="10" t="str">
        <f>VLOOKUP(D1562,[1]Sheet1!$A$2:$R$4000,4,FALSE)</f>
        <v>Libramiento 0206-01-01-0010-8507</v>
      </c>
      <c r="L1562" s="49" t="str">
        <f>VLOOKUP(D1562,[1]Sheet1!$A$2:$S$4000,5,FALSE)</f>
        <v>PAGO SUM. ALIM. ESC. JEE. MES ENERO 2018, S/FACT. NCF: 00143, CARTAS COMPROMISO NOS. 04342, 04377, 04343, 04353, 04347, 10521, 04330 Y 04346, OC. 6626.</v>
      </c>
      <c r="M1562" s="53">
        <f>VLOOKUP(D1562,[1]Sheet1!$A$2:$S$4000,16,FALSE)</f>
        <v>336262</v>
      </c>
    </row>
    <row r="1563" spans="2:13" s="10" customFormat="1" ht="33" x14ac:dyDescent="0.2">
      <c r="B1563" s="31">
        <v>1548</v>
      </c>
      <c r="C1563" s="37">
        <v>43208</v>
      </c>
      <c r="D1563" s="44">
        <v>33946</v>
      </c>
      <c r="E1563" s="11" t="s">
        <v>13</v>
      </c>
      <c r="F1563" s="11">
        <v>0</v>
      </c>
      <c r="G1563" s="11">
        <v>336262</v>
      </c>
      <c r="H1563" s="21">
        <f t="shared" si="24"/>
        <v>473630153.94999892</v>
      </c>
      <c r="J1563" s="10">
        <f>VLOOKUP(D1563,[1]Sheet1!$A$2:$R$4000,1,FALSE)</f>
        <v>33946</v>
      </c>
      <c r="K1563" s="10" t="str">
        <f>VLOOKUP(D1563,[1]Sheet1!$A$2:$R$4000,4,FALSE)</f>
        <v>Libramiento 0206-01-01-0010-8507</v>
      </c>
      <c r="L1563" s="49" t="str">
        <f>VLOOKUP(D1563,[1]Sheet1!$A$2:$S$4000,5,FALSE)</f>
        <v>PAGO SUM. ALIM. ESC. JEE. MES ENERO 2018, S/FACT. NCF: 00143, CARTAS COMPROMISO NOS. 04342, 04377, 04343, 04353, 04347, 10521, 04330 Y 04346, OC. 6626.</v>
      </c>
      <c r="M1563" s="53">
        <f>VLOOKUP(D1563,[1]Sheet1!$A$2:$S$4000,16,FALSE)</f>
        <v>336262</v>
      </c>
    </row>
    <row r="1564" spans="2:13" s="10" customFormat="1" ht="33" x14ac:dyDescent="0.2">
      <c r="B1564" s="31">
        <v>1549</v>
      </c>
      <c r="C1564" s="37">
        <v>43208</v>
      </c>
      <c r="D1564" s="44">
        <v>33945</v>
      </c>
      <c r="E1564" s="11" t="s">
        <v>13</v>
      </c>
      <c r="F1564" s="11">
        <v>0</v>
      </c>
      <c r="G1564" s="11">
        <v>22140</v>
      </c>
      <c r="H1564" s="21">
        <f t="shared" si="24"/>
        <v>473608013.94999892</v>
      </c>
      <c r="J1564" s="10">
        <f>VLOOKUP(D1564,[1]Sheet1!$A$2:$R$4000,1,FALSE)</f>
        <v>33945</v>
      </c>
      <c r="K1564" s="10" t="str">
        <f>VLOOKUP(D1564,[1]Sheet1!$A$2:$R$4000,4,FALSE)</f>
        <v>Libramiento 0206-01-01-0010-8506</v>
      </c>
      <c r="L1564" s="49" t="str">
        <f>VLOOKUP(D1564,[1]Sheet1!$A$2:$S$4000,5,FALSE)</f>
        <v>PAGO SUM. ALIM. ESC.JEE. CORRESP. AL MES DE ENERO 2018, SEGÚN FACT. NCF.: 00030, CARTA COMPROMISO NO. 14227, OC 6197.</v>
      </c>
      <c r="M1564" s="53">
        <f>VLOOKUP(D1564,[1]Sheet1!$A$2:$S$4000,16,FALSE)</f>
        <v>500364</v>
      </c>
    </row>
    <row r="1565" spans="2:13" s="10" customFormat="1" ht="33" x14ac:dyDescent="0.2">
      <c r="B1565" s="31">
        <v>1550</v>
      </c>
      <c r="C1565" s="37">
        <v>43208</v>
      </c>
      <c r="D1565" s="44">
        <v>33945</v>
      </c>
      <c r="E1565" s="11" t="s">
        <v>13</v>
      </c>
      <c r="F1565" s="11">
        <v>0</v>
      </c>
      <c r="G1565" s="11">
        <v>500364</v>
      </c>
      <c r="H1565" s="21">
        <f t="shared" si="24"/>
        <v>473107649.94999892</v>
      </c>
      <c r="J1565" s="10">
        <f>VLOOKUP(D1565,[1]Sheet1!$A$2:$R$4000,1,FALSE)</f>
        <v>33945</v>
      </c>
      <c r="K1565" s="10" t="str">
        <f>VLOOKUP(D1565,[1]Sheet1!$A$2:$R$4000,4,FALSE)</f>
        <v>Libramiento 0206-01-01-0010-8506</v>
      </c>
      <c r="L1565" s="49" t="str">
        <f>VLOOKUP(D1565,[1]Sheet1!$A$2:$S$4000,5,FALSE)</f>
        <v>PAGO SUM. ALIM. ESC.JEE. CORRESP. AL MES DE ENERO 2018, SEGÚN FACT. NCF.: 00030, CARTA COMPROMISO NO. 14227, OC 6197.</v>
      </c>
      <c r="M1565" s="53">
        <f>VLOOKUP(D1565,[1]Sheet1!$A$2:$S$4000,16,FALSE)</f>
        <v>500364</v>
      </c>
    </row>
    <row r="1566" spans="2:13" s="10" customFormat="1" ht="49.5" x14ac:dyDescent="0.2">
      <c r="B1566" s="31">
        <v>1551</v>
      </c>
      <c r="C1566" s="37">
        <v>43208</v>
      </c>
      <c r="D1566" s="44">
        <v>33944</v>
      </c>
      <c r="E1566" s="11" t="s">
        <v>13</v>
      </c>
      <c r="F1566" s="11">
        <v>0</v>
      </c>
      <c r="G1566" s="11">
        <v>24060</v>
      </c>
      <c r="H1566" s="21">
        <f t="shared" si="24"/>
        <v>473083589.94999892</v>
      </c>
      <c r="J1566" s="10">
        <f>VLOOKUP(D1566,[1]Sheet1!$A$2:$R$4000,1,FALSE)</f>
        <v>33944</v>
      </c>
      <c r="K1566" s="10" t="str">
        <f>VLOOKUP(D1566,[1]Sheet1!$A$2:$R$4000,4,FALSE)</f>
        <v>Libramiento 0206-01-01-0010-8499</v>
      </c>
      <c r="L1566" s="49" t="str">
        <f>VLOOKUP(D1566,[1]Sheet1!$A$2:$S$4000,5,FALSE)</f>
        <v>PAGO A BANCO AGRICOLA, CEDIDO POR GLOMAR WA, SRL, MEDIANTE ACTO DE ALGUACIL No.691/17 D/F 15/09/2017, POR SUM. ALIM. ESC. JEE. CORRESP. AL MES DE ENERO 2018, SEGUN FACT. NCF.: 00016, CARTA COMPROMISO NO. 04849, OC 6105</v>
      </c>
      <c r="M1566" s="53">
        <f>VLOOKUP(D1566,[1]Sheet1!$A$2:$S$4000,16,FALSE)</f>
        <v>24060</v>
      </c>
    </row>
    <row r="1567" spans="2:13" s="10" customFormat="1" ht="49.5" x14ac:dyDescent="0.2">
      <c r="B1567" s="31">
        <v>1552</v>
      </c>
      <c r="C1567" s="37">
        <v>43208</v>
      </c>
      <c r="D1567" s="44">
        <v>33944</v>
      </c>
      <c r="E1567" s="11" t="s">
        <v>13</v>
      </c>
      <c r="F1567" s="11">
        <v>0</v>
      </c>
      <c r="G1567" s="11">
        <v>543756</v>
      </c>
      <c r="H1567" s="21">
        <f t="shared" si="24"/>
        <v>472539833.94999892</v>
      </c>
      <c r="J1567" s="10">
        <f>VLOOKUP(D1567,[1]Sheet1!$A$2:$R$4000,1,FALSE)</f>
        <v>33944</v>
      </c>
      <c r="K1567" s="10" t="str">
        <f>VLOOKUP(D1567,[1]Sheet1!$A$2:$R$4000,4,FALSE)</f>
        <v>Libramiento 0206-01-01-0010-8499</v>
      </c>
      <c r="L1567" s="49" t="str">
        <f>VLOOKUP(D1567,[1]Sheet1!$A$2:$S$4000,5,FALSE)</f>
        <v>PAGO A BANCO AGRICOLA, CEDIDO POR GLOMAR WA, SRL, MEDIANTE ACTO DE ALGUACIL No.691/17 D/F 15/09/2017, POR SUM. ALIM. ESC. JEE. CORRESP. AL MES DE ENERO 2018, SEGUN FACT. NCF.: 00016, CARTA COMPROMISO NO. 04849, OC 6105</v>
      </c>
      <c r="M1567" s="53">
        <f>VLOOKUP(D1567,[1]Sheet1!$A$2:$S$4000,16,FALSE)</f>
        <v>24060</v>
      </c>
    </row>
    <row r="1568" spans="2:13" s="10" customFormat="1" ht="49.5" x14ac:dyDescent="0.2">
      <c r="B1568" s="31">
        <v>1553</v>
      </c>
      <c r="C1568" s="37">
        <v>43208</v>
      </c>
      <c r="D1568" s="44">
        <v>33943</v>
      </c>
      <c r="E1568" s="11" t="s">
        <v>13</v>
      </c>
      <c r="F1568" s="11">
        <v>0</v>
      </c>
      <c r="G1568" s="11">
        <v>22848</v>
      </c>
      <c r="H1568" s="21">
        <f t="shared" si="24"/>
        <v>472516985.94999892</v>
      </c>
      <c r="J1568" s="10">
        <f>VLOOKUP(D1568,[1]Sheet1!$A$2:$R$4000,1,FALSE)</f>
        <v>33943</v>
      </c>
      <c r="K1568" s="10" t="str">
        <f>VLOOKUP(D1568,[1]Sheet1!$A$2:$R$4000,4,FALSE)</f>
        <v>Libramiento 0206-01-01-0010-8496</v>
      </c>
      <c r="L1568" s="49" t="str">
        <f>VLOOKUP(D1568,[1]Sheet1!$A$2:$S$4000,5,FALSE)</f>
        <v>PAGO A FAVOR DEL BANCO AGRICOLA, CEDIDO POR DELICATESSEN VIDA PARA EL PAN DEVIPA SRL, MEDIANTE ACTO 30/2018, D/F. 09/01/2018, POR SUM. ALIM. ESC. JEE. CORRESP. A ENERO/2018, SEGUN FACT. NCF: 22160, CARTAS COMPROMISO 13908, 03644, OC. 5722.</v>
      </c>
      <c r="M1568" s="53">
        <f>VLOOKUP(D1568,[1]Sheet1!$A$2:$S$4000,16,FALSE)</f>
        <v>516364.79999999999</v>
      </c>
    </row>
    <row r="1569" spans="2:13" s="10" customFormat="1" ht="49.5" x14ac:dyDescent="0.2">
      <c r="B1569" s="31">
        <v>1554</v>
      </c>
      <c r="C1569" s="37">
        <v>43208</v>
      </c>
      <c r="D1569" s="44">
        <v>33943</v>
      </c>
      <c r="E1569" s="11" t="s">
        <v>13</v>
      </c>
      <c r="F1569" s="11">
        <v>0</v>
      </c>
      <c r="G1569" s="11">
        <v>516364.79999999999</v>
      </c>
      <c r="H1569" s="21">
        <f t="shared" si="24"/>
        <v>472000621.1499989</v>
      </c>
      <c r="J1569" s="10">
        <f>VLOOKUP(D1569,[1]Sheet1!$A$2:$R$4000,1,FALSE)</f>
        <v>33943</v>
      </c>
      <c r="K1569" s="10" t="str">
        <f>VLOOKUP(D1569,[1]Sheet1!$A$2:$R$4000,4,FALSE)</f>
        <v>Libramiento 0206-01-01-0010-8496</v>
      </c>
      <c r="L1569" s="49" t="str">
        <f>VLOOKUP(D1569,[1]Sheet1!$A$2:$S$4000,5,FALSE)</f>
        <v>PAGO A FAVOR DEL BANCO AGRICOLA, CEDIDO POR DELICATESSEN VIDA PARA EL PAN DEVIPA SRL, MEDIANTE ACTO 30/2018, D/F. 09/01/2018, POR SUM. ALIM. ESC. JEE. CORRESP. A ENERO/2018, SEGUN FACT. NCF: 22160, CARTAS COMPROMISO 13908, 03644, OC. 5722.</v>
      </c>
      <c r="M1569" s="53">
        <f>VLOOKUP(D1569,[1]Sheet1!$A$2:$S$4000,16,FALSE)</f>
        <v>516364.79999999999</v>
      </c>
    </row>
    <row r="1570" spans="2:13" s="10" customFormat="1" ht="33" x14ac:dyDescent="0.2">
      <c r="B1570" s="31">
        <v>1555</v>
      </c>
      <c r="C1570" s="37">
        <v>43208</v>
      </c>
      <c r="D1570" s="44">
        <v>33942</v>
      </c>
      <c r="E1570" s="11" t="s">
        <v>13</v>
      </c>
      <c r="F1570" s="11">
        <v>0</v>
      </c>
      <c r="G1570" s="11">
        <v>43541.5</v>
      </c>
      <c r="H1570" s="21">
        <f t="shared" si="24"/>
        <v>471957079.6499989</v>
      </c>
      <c r="J1570" s="10">
        <f>VLOOKUP(D1570,[1]Sheet1!$A$2:$R$4000,1,FALSE)</f>
        <v>33942</v>
      </c>
      <c r="K1570" s="10" t="str">
        <f>VLOOKUP(D1570,[1]Sheet1!$A$2:$R$4000,4,FALSE)</f>
        <v>Libramiento 0206-01-01-0010-8489</v>
      </c>
      <c r="L1570" s="49" t="str">
        <f>VLOOKUP(D1570,[1]Sheet1!$A$2:$S$4000,5,FALSE)</f>
        <v>PAGO POR SUM. DE ALIM. ESC. PAE REAL, CORRESP. A LOS MESES DE NOV. Y DIC. 2017, SEGÚN FACTS. NOS. 00227 Y 00228 Y NC 00025 Y 00026 CONTRATO NO. 287/17 Y OC 6247. MENOS ANTICIPO.</v>
      </c>
      <c r="M1570" s="53">
        <f>VLOOKUP(D1570,[1]Sheet1!$A$2:$S$4000,16,FALSE)</f>
        <v>873821.39</v>
      </c>
    </row>
    <row r="1571" spans="2:13" s="10" customFormat="1" ht="33" x14ac:dyDescent="0.2">
      <c r="B1571" s="31">
        <v>1556</v>
      </c>
      <c r="C1571" s="37">
        <v>43208</v>
      </c>
      <c r="D1571" s="44">
        <v>33942</v>
      </c>
      <c r="E1571" s="11" t="s">
        <v>13</v>
      </c>
      <c r="F1571" s="11">
        <v>0</v>
      </c>
      <c r="G1571" s="11">
        <v>873821.39</v>
      </c>
      <c r="H1571" s="21">
        <f t="shared" si="24"/>
        <v>471083258.25999892</v>
      </c>
      <c r="J1571" s="10">
        <f>VLOOKUP(D1571,[1]Sheet1!$A$2:$R$4000,1,FALSE)</f>
        <v>33942</v>
      </c>
      <c r="K1571" s="10" t="str">
        <f>VLOOKUP(D1571,[1]Sheet1!$A$2:$R$4000,4,FALSE)</f>
        <v>Libramiento 0206-01-01-0010-8489</v>
      </c>
      <c r="L1571" s="49" t="str">
        <f>VLOOKUP(D1571,[1]Sheet1!$A$2:$S$4000,5,FALSE)</f>
        <v>PAGO POR SUM. DE ALIM. ESC. PAE REAL, CORRESP. A LOS MESES DE NOV. Y DIC. 2017, SEGÚN FACTS. NOS. 00227 Y 00228 Y NC 00025 Y 00026 CONTRATO NO. 287/17 Y OC 6247. MENOS ANTICIPO.</v>
      </c>
      <c r="M1571" s="53">
        <f>VLOOKUP(D1571,[1]Sheet1!$A$2:$S$4000,16,FALSE)</f>
        <v>873821.39</v>
      </c>
    </row>
    <row r="1572" spans="2:13" s="10" customFormat="1" ht="49.5" x14ac:dyDescent="0.2">
      <c r="B1572" s="31">
        <v>1557</v>
      </c>
      <c r="C1572" s="37">
        <v>43208</v>
      </c>
      <c r="D1572" s="44">
        <v>33927</v>
      </c>
      <c r="E1572" s="11" t="s">
        <v>13</v>
      </c>
      <c r="F1572" s="11">
        <v>0</v>
      </c>
      <c r="G1572" s="11">
        <v>234784</v>
      </c>
      <c r="H1572" s="21">
        <f t="shared" si="24"/>
        <v>470848474.25999892</v>
      </c>
      <c r="J1572" s="10">
        <f>VLOOKUP(D1572,[1]Sheet1!$A$2:$R$4000,1,FALSE)</f>
        <v>33927</v>
      </c>
      <c r="K1572" s="10" t="str">
        <f>VLOOKUP(D1572,[1]Sheet1!$A$2:$R$4000,4,FALSE)</f>
        <v>Libramiento 0206-01-01-0010-8204</v>
      </c>
      <c r="L1572" s="49" t="str">
        <f>VLOOKUP(D1572,[1]Sheet1!$A$2:$S$4000,5,FALSE)</f>
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</c>
      <c r="M1572" s="53">
        <f>VLOOKUP(D1572,[1]Sheet1!$A$2:$S$4000,16,FALSE)</f>
        <v>183744</v>
      </c>
    </row>
    <row r="1573" spans="2:13" s="10" customFormat="1" ht="49.5" x14ac:dyDescent="0.2">
      <c r="B1573" s="31">
        <v>1558</v>
      </c>
      <c r="C1573" s="37">
        <v>43208</v>
      </c>
      <c r="D1573" s="44">
        <v>33927</v>
      </c>
      <c r="E1573" s="11" t="s">
        <v>13</v>
      </c>
      <c r="F1573" s="11">
        <v>0</v>
      </c>
      <c r="G1573" s="11">
        <v>969760</v>
      </c>
      <c r="H1573" s="21">
        <f t="shared" si="24"/>
        <v>469878714.25999892</v>
      </c>
      <c r="J1573" s="10">
        <f>VLOOKUP(D1573,[1]Sheet1!$A$2:$R$4000,1,FALSE)</f>
        <v>33927</v>
      </c>
      <c r="K1573" s="10" t="str">
        <f>VLOOKUP(D1573,[1]Sheet1!$A$2:$R$4000,4,FALSE)</f>
        <v>Libramiento 0206-01-01-0010-8204</v>
      </c>
      <c r="L1573" s="49" t="str">
        <f>VLOOKUP(D1573,[1]Sheet1!$A$2:$S$4000,5,FALSE)</f>
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</c>
      <c r="M1573" s="53">
        <f>VLOOKUP(D1573,[1]Sheet1!$A$2:$S$4000,16,FALSE)</f>
        <v>183744</v>
      </c>
    </row>
    <row r="1574" spans="2:13" s="10" customFormat="1" ht="49.5" x14ac:dyDescent="0.2">
      <c r="B1574" s="31">
        <v>1559</v>
      </c>
      <c r="C1574" s="37">
        <v>43208</v>
      </c>
      <c r="D1574" s="44">
        <v>33963</v>
      </c>
      <c r="E1574" s="11" t="s">
        <v>13</v>
      </c>
      <c r="F1574" s="11">
        <v>0</v>
      </c>
      <c r="G1574" s="11">
        <v>19456</v>
      </c>
      <c r="H1574" s="21">
        <f t="shared" si="24"/>
        <v>469859258.25999892</v>
      </c>
      <c r="J1574" s="10">
        <f>VLOOKUP(D1574,[1]Sheet1!$A$2:$R$4000,1,FALSE)</f>
        <v>33963</v>
      </c>
      <c r="K1574" s="10" t="str">
        <f>VLOOKUP(D1574,[1]Sheet1!$A$2:$R$4000,4,FALSE)</f>
        <v>Libramiento 0206-01-01-0010-8762</v>
      </c>
      <c r="L1574" s="49" t="str">
        <f>VLOOKUP(D1574,[1]Sheet1!$A$2:$S$4000,5,FALSE)</f>
        <v>PAGO AL BANCO AGRICOLA, CEDIDO POR D NELIS BUFFET SRL MEDIANTE ACTO NO.92 D/F 07/02/18, POR SUM. DE ALIM. ESC. JEE. CORRESP. AL MES DE ENERO 2018, S/FACT. 00142. CARTAS COMPROMISO 01601 Y 01602. OC 6232</v>
      </c>
      <c r="M1574" s="53">
        <f>VLOOKUP(D1574,[1]Sheet1!$A$2:$S$4000,16,FALSE)</f>
        <v>439705.59999999998</v>
      </c>
    </row>
    <row r="1575" spans="2:13" s="10" customFormat="1" ht="49.5" x14ac:dyDescent="0.2">
      <c r="B1575" s="31">
        <v>1560</v>
      </c>
      <c r="C1575" s="37">
        <v>43208</v>
      </c>
      <c r="D1575" s="44">
        <v>33963</v>
      </c>
      <c r="E1575" s="11" t="s">
        <v>13</v>
      </c>
      <c r="F1575" s="11">
        <v>0</v>
      </c>
      <c r="G1575" s="11">
        <v>439705.59999999998</v>
      </c>
      <c r="H1575" s="21">
        <f t="shared" si="24"/>
        <v>469419552.65999889</v>
      </c>
      <c r="J1575" s="10">
        <f>VLOOKUP(D1575,[1]Sheet1!$A$2:$R$4000,1,FALSE)</f>
        <v>33963</v>
      </c>
      <c r="K1575" s="10" t="str">
        <f>VLOOKUP(D1575,[1]Sheet1!$A$2:$R$4000,4,FALSE)</f>
        <v>Libramiento 0206-01-01-0010-8762</v>
      </c>
      <c r="L1575" s="49" t="str">
        <f>VLOOKUP(D1575,[1]Sheet1!$A$2:$S$4000,5,FALSE)</f>
        <v>PAGO AL BANCO AGRICOLA, CEDIDO POR D NELIS BUFFET SRL MEDIANTE ACTO NO.92 D/F 07/02/18, POR SUM. DE ALIM. ESC. JEE. CORRESP. AL MES DE ENERO 2018, S/FACT. 00142. CARTAS COMPROMISO 01601 Y 01602. OC 6232</v>
      </c>
      <c r="M1575" s="53">
        <f>VLOOKUP(D1575,[1]Sheet1!$A$2:$S$4000,16,FALSE)</f>
        <v>439705.59999999998</v>
      </c>
    </row>
    <row r="1576" spans="2:13" s="10" customFormat="1" ht="33" x14ac:dyDescent="0.2">
      <c r="B1576" s="31">
        <v>1561</v>
      </c>
      <c r="C1576" s="37">
        <v>43208</v>
      </c>
      <c r="D1576" s="44">
        <v>33961</v>
      </c>
      <c r="E1576" s="11" t="s">
        <v>13</v>
      </c>
      <c r="F1576" s="11">
        <v>0</v>
      </c>
      <c r="G1576" s="11">
        <v>20190</v>
      </c>
      <c r="H1576" s="21">
        <f t="shared" si="24"/>
        <v>469399362.65999889</v>
      </c>
      <c r="J1576" s="10">
        <f>VLOOKUP(D1576,[1]Sheet1!$A$2:$R$4000,1,FALSE)</f>
        <v>33961</v>
      </c>
      <c r="K1576" s="10" t="str">
        <f>VLOOKUP(D1576,[1]Sheet1!$A$2:$R$4000,4,FALSE)</f>
        <v>Libramiento 0206-01-01-0010-8683</v>
      </c>
      <c r="L1576" s="49" t="str">
        <f>VLOOKUP(D1576,[1]Sheet1!$A$2:$S$4000,5,FALSE)</f>
        <v>PAGO SUM. ALIM. ESC. JEE. CORRESP. AL MES DE ENERO 2018, SEGUN FACT. NCF.: 00051, CARTAS COMPROMISO NO. 00190, 00392, OC 5909</v>
      </c>
      <c r="M1576" s="53">
        <f>VLOOKUP(D1576,[1]Sheet1!$A$2:$S$4000,16,FALSE)</f>
        <v>20190</v>
      </c>
    </row>
    <row r="1577" spans="2:13" s="10" customFormat="1" ht="33" x14ac:dyDescent="0.2">
      <c r="B1577" s="31">
        <v>1562</v>
      </c>
      <c r="C1577" s="37">
        <v>43208</v>
      </c>
      <c r="D1577" s="44">
        <v>33961</v>
      </c>
      <c r="E1577" s="11" t="s">
        <v>13</v>
      </c>
      <c r="F1577" s="11">
        <v>0</v>
      </c>
      <c r="G1577" s="11">
        <v>456294</v>
      </c>
      <c r="H1577" s="21">
        <f t="shared" si="24"/>
        <v>468943068.65999889</v>
      </c>
      <c r="J1577" s="10">
        <f>VLOOKUP(D1577,[1]Sheet1!$A$2:$R$4000,1,FALSE)</f>
        <v>33961</v>
      </c>
      <c r="K1577" s="10" t="str">
        <f>VLOOKUP(D1577,[1]Sheet1!$A$2:$R$4000,4,FALSE)</f>
        <v>Libramiento 0206-01-01-0010-8683</v>
      </c>
      <c r="L1577" s="49" t="str">
        <f>VLOOKUP(D1577,[1]Sheet1!$A$2:$S$4000,5,FALSE)</f>
        <v>PAGO SUM. ALIM. ESC. JEE. CORRESP. AL MES DE ENERO 2018, SEGUN FACT. NCF.: 00051, CARTAS COMPROMISO NO. 00190, 00392, OC 5909</v>
      </c>
      <c r="M1577" s="53">
        <f>VLOOKUP(D1577,[1]Sheet1!$A$2:$S$4000,16,FALSE)</f>
        <v>20190</v>
      </c>
    </row>
    <row r="1578" spans="2:13" s="10" customFormat="1" ht="49.5" x14ac:dyDescent="0.2">
      <c r="B1578" s="31">
        <v>1563</v>
      </c>
      <c r="C1578" s="37">
        <v>43208</v>
      </c>
      <c r="D1578" s="44">
        <v>33964</v>
      </c>
      <c r="E1578" s="11" t="s">
        <v>13</v>
      </c>
      <c r="F1578" s="11">
        <v>0</v>
      </c>
      <c r="G1578" s="11">
        <v>77676</v>
      </c>
      <c r="H1578" s="21">
        <f t="shared" si="24"/>
        <v>468865392.65999889</v>
      </c>
      <c r="J1578" s="10">
        <f>VLOOKUP(D1578,[1]Sheet1!$A$2:$R$4000,1,FALSE)</f>
        <v>33964</v>
      </c>
      <c r="K1578" s="10" t="str">
        <f>VLOOKUP(D1578,[1]Sheet1!$A$2:$R$4000,4,FALSE)</f>
        <v>Libramiento 0206-01-01-0010-8937</v>
      </c>
      <c r="L1578" s="49" t="str">
        <f>VLOOKUP(D1578,[1]Sheet1!$A$2:$S$4000,5,FALSE)</f>
        <v>PAGO A FAVOR DE BANCO AGRICOLA, CEDIDO POR SUPPLY SCHOOL MOREL OVIEDO, MEDIANTE ACTO No. 808/17 D/F 06/10/2017. POR SUM. ALIM. ESC. JEE. MES DE ENERO 2018, FACT. NCF.: 00337 Y N/C 00001, CARTA COMPROMISO NO. 0484,0475,0472,0494,0474,6357,0463,0471, OC.5629</v>
      </c>
      <c r="M1578" s="53">
        <f>VLOOKUP(D1578,[1]Sheet1!$A$2:$S$4000,16,FALSE)</f>
        <v>1755477.6</v>
      </c>
    </row>
    <row r="1579" spans="2:13" s="10" customFormat="1" ht="49.5" x14ac:dyDescent="0.2">
      <c r="B1579" s="31">
        <v>1564</v>
      </c>
      <c r="C1579" s="37">
        <v>43208</v>
      </c>
      <c r="D1579" s="44">
        <v>33964</v>
      </c>
      <c r="E1579" s="11" t="s">
        <v>13</v>
      </c>
      <c r="F1579" s="11">
        <v>0</v>
      </c>
      <c r="G1579" s="11">
        <v>1755477.6</v>
      </c>
      <c r="H1579" s="21">
        <f t="shared" si="24"/>
        <v>467109915.05999887</v>
      </c>
      <c r="J1579" s="10">
        <f>VLOOKUP(D1579,[1]Sheet1!$A$2:$R$4000,1,FALSE)</f>
        <v>33964</v>
      </c>
      <c r="K1579" s="10" t="str">
        <f>VLOOKUP(D1579,[1]Sheet1!$A$2:$R$4000,4,FALSE)</f>
        <v>Libramiento 0206-01-01-0010-8937</v>
      </c>
      <c r="L1579" s="49" t="str">
        <f>VLOOKUP(D1579,[1]Sheet1!$A$2:$S$4000,5,FALSE)</f>
        <v>PAGO A FAVOR DE BANCO AGRICOLA, CEDIDO POR SUPPLY SCHOOL MOREL OVIEDO, MEDIANTE ACTO No. 808/17 D/F 06/10/2017. POR SUM. ALIM. ESC. JEE. MES DE ENERO 2018, FACT. NCF.: 00337 Y N/C 00001, CARTA COMPROMISO NO. 0484,0475,0472,0494,0474,6357,0463,0471, OC.5629</v>
      </c>
      <c r="M1579" s="53">
        <f>VLOOKUP(D1579,[1]Sheet1!$A$2:$S$4000,16,FALSE)</f>
        <v>1755477.6</v>
      </c>
    </row>
    <row r="1580" spans="2:13" s="10" customFormat="1" ht="33" x14ac:dyDescent="0.2">
      <c r="B1580" s="31">
        <v>1565</v>
      </c>
      <c r="C1580" s="37">
        <v>43208</v>
      </c>
      <c r="D1580" s="44">
        <v>33965</v>
      </c>
      <c r="E1580" s="11" t="s">
        <v>13</v>
      </c>
      <c r="F1580" s="11">
        <v>0</v>
      </c>
      <c r="G1580" s="11">
        <v>37004</v>
      </c>
      <c r="H1580" s="21">
        <f t="shared" si="24"/>
        <v>467072911.05999887</v>
      </c>
      <c r="J1580" s="10">
        <f>VLOOKUP(D1580,[1]Sheet1!$A$2:$R$4000,1,FALSE)</f>
        <v>33965</v>
      </c>
      <c r="K1580" s="10" t="str">
        <f>VLOOKUP(D1580,[1]Sheet1!$A$2:$R$4000,4,FALSE)</f>
        <v>Libramiento 0206-01-01-0010-8940</v>
      </c>
      <c r="L1580" s="49" t="str">
        <f>VLOOKUP(D1580,[1]Sheet1!$A$2:$S$4000,5,FALSE)</f>
        <v>PAGO SUM. ALIM. ESC. JEE. CORRESP. AL MES ENERO 2018, S/FACT. NCF: 00097 CARTAS COMPROMISO NOS. 04248, 04247, 04249, 04233, 04250, 04232 Y 04197, OC. 5889</v>
      </c>
      <c r="M1580" s="53">
        <f>VLOOKUP(D1580,[1]Sheet1!$A$2:$S$4000,16,FALSE)</f>
        <v>836290.4</v>
      </c>
    </row>
    <row r="1581" spans="2:13" s="10" customFormat="1" ht="33" x14ac:dyDescent="0.2">
      <c r="B1581" s="31">
        <v>1566</v>
      </c>
      <c r="C1581" s="37">
        <v>43208</v>
      </c>
      <c r="D1581" s="44">
        <v>33965</v>
      </c>
      <c r="E1581" s="11" t="s">
        <v>13</v>
      </c>
      <c r="F1581" s="11">
        <v>0</v>
      </c>
      <c r="G1581" s="11">
        <v>836290.4</v>
      </c>
      <c r="H1581" s="21">
        <f t="shared" si="24"/>
        <v>466236620.65999889</v>
      </c>
      <c r="J1581" s="10">
        <f>VLOOKUP(D1581,[1]Sheet1!$A$2:$R$4000,1,FALSE)</f>
        <v>33965</v>
      </c>
      <c r="K1581" s="10" t="str">
        <f>VLOOKUP(D1581,[1]Sheet1!$A$2:$R$4000,4,FALSE)</f>
        <v>Libramiento 0206-01-01-0010-8940</v>
      </c>
      <c r="L1581" s="49" t="str">
        <f>VLOOKUP(D1581,[1]Sheet1!$A$2:$S$4000,5,FALSE)</f>
        <v>PAGO SUM. ALIM. ESC. JEE. CORRESP. AL MES ENERO 2018, S/FACT. NCF: 00097 CARTAS COMPROMISO NOS. 04248, 04247, 04249, 04233, 04250, 04232 Y 04197, OC. 5889</v>
      </c>
      <c r="M1581" s="53">
        <f>VLOOKUP(D1581,[1]Sheet1!$A$2:$S$4000,16,FALSE)</f>
        <v>836290.4</v>
      </c>
    </row>
    <row r="1582" spans="2:13" s="10" customFormat="1" ht="33" x14ac:dyDescent="0.2">
      <c r="B1582" s="31">
        <v>1567</v>
      </c>
      <c r="C1582" s="37">
        <v>43208</v>
      </c>
      <c r="D1582" s="44">
        <v>33962</v>
      </c>
      <c r="E1582" s="11" t="s">
        <v>13</v>
      </c>
      <c r="F1582" s="11">
        <v>0</v>
      </c>
      <c r="G1582" s="11">
        <v>15531.03</v>
      </c>
      <c r="H1582" s="21">
        <f t="shared" si="24"/>
        <v>466221089.62999892</v>
      </c>
      <c r="J1582" s="10">
        <f>VLOOKUP(D1582,[1]Sheet1!$A$2:$R$4000,1,FALSE)</f>
        <v>33962</v>
      </c>
      <c r="K1582" s="10" t="str">
        <f>VLOOKUP(D1582,[1]Sheet1!$A$2:$R$4000,4,FALSE)</f>
        <v>Libramiento 0206-01-01-0010-8685</v>
      </c>
      <c r="L1582" s="49" t="str">
        <f>VLOOKUP(D1582,[1]Sheet1!$A$2:$S$4000,5,FALSE)</f>
        <v>PAGO SUM. ALIM.ESC.PAE-REAL, MESES DE AGOSTO-SEPT/2017, S/FACTS. NCF:00378 Y 00380, NC. 00001 Y 00002, MENOS ANTICIPO, CONT. 257/2017, OC. 6069</v>
      </c>
      <c r="M1582" s="53">
        <f>VLOOKUP(D1582,[1]Sheet1!$A$2:$S$4000,16,FALSE)</f>
        <v>313428.84999999998</v>
      </c>
    </row>
    <row r="1583" spans="2:13" s="10" customFormat="1" ht="33" x14ac:dyDescent="0.2">
      <c r="B1583" s="31">
        <v>1568</v>
      </c>
      <c r="C1583" s="37">
        <v>43208</v>
      </c>
      <c r="D1583" s="44">
        <v>33962</v>
      </c>
      <c r="E1583" s="11" t="s">
        <v>13</v>
      </c>
      <c r="F1583" s="11">
        <v>0</v>
      </c>
      <c r="G1583" s="11">
        <v>313428.84999999998</v>
      </c>
      <c r="H1583" s="21">
        <f t="shared" si="24"/>
        <v>465907660.7799989</v>
      </c>
      <c r="J1583" s="10">
        <f>VLOOKUP(D1583,[1]Sheet1!$A$2:$R$4000,1,FALSE)</f>
        <v>33962</v>
      </c>
      <c r="K1583" s="10" t="str">
        <f>VLOOKUP(D1583,[1]Sheet1!$A$2:$R$4000,4,FALSE)</f>
        <v>Libramiento 0206-01-01-0010-8685</v>
      </c>
      <c r="L1583" s="49" t="str">
        <f>VLOOKUP(D1583,[1]Sheet1!$A$2:$S$4000,5,FALSE)</f>
        <v>PAGO SUM. ALIM.ESC.PAE-REAL, MESES DE AGOSTO-SEPT/2017, S/FACTS. NCF:00378 Y 00380, NC. 00001 Y 00002, MENOS ANTICIPO, CONT. 257/2017, OC. 6069</v>
      </c>
      <c r="M1583" s="53">
        <f>VLOOKUP(D1583,[1]Sheet1!$A$2:$S$4000,16,FALSE)</f>
        <v>313428.84999999998</v>
      </c>
    </row>
    <row r="1584" spans="2:13" s="10" customFormat="1" ht="33" x14ac:dyDescent="0.2">
      <c r="B1584" s="31">
        <v>1569</v>
      </c>
      <c r="C1584" s="37">
        <v>43208</v>
      </c>
      <c r="D1584" s="44">
        <v>33966</v>
      </c>
      <c r="E1584" s="11" t="s">
        <v>13</v>
      </c>
      <c r="F1584" s="11">
        <v>0</v>
      </c>
      <c r="G1584" s="11">
        <v>19927.2</v>
      </c>
      <c r="H1584" s="21">
        <f t="shared" si="24"/>
        <v>465887733.57999891</v>
      </c>
      <c r="J1584" s="10">
        <f>VLOOKUP(D1584,[1]Sheet1!$A$2:$R$4000,1,FALSE)</f>
        <v>33966</v>
      </c>
      <c r="K1584" s="10" t="str">
        <f>VLOOKUP(D1584,[1]Sheet1!$A$2:$R$4000,4,FALSE)</f>
        <v>Libramiento 0206-01-01-0010-9060</v>
      </c>
      <c r="L1584" s="49" t="str">
        <f>VLOOKUP(D1584,[1]Sheet1!$A$2:$S$4000,5,FALSE)</f>
        <v>PAGO SUM. ALIM. ESC. JEE. CORRESP. AL MES DE DICIEMBRE 2017, SEGUN FACT. NCF.: 00017, CARTA COMPROMISOS NO. 08985, O/C 6623</v>
      </c>
      <c r="M1584" s="53">
        <f>VLOOKUP(D1584,[1]Sheet1!$A$2:$S$4000,16,FALSE)</f>
        <v>82308</v>
      </c>
    </row>
    <row r="1585" spans="2:13" s="10" customFormat="1" ht="33" x14ac:dyDescent="0.2">
      <c r="B1585" s="31">
        <v>1570</v>
      </c>
      <c r="C1585" s="37">
        <v>43208</v>
      </c>
      <c r="D1585" s="44">
        <v>33966</v>
      </c>
      <c r="E1585" s="11" t="s">
        <v>13</v>
      </c>
      <c r="F1585" s="11">
        <v>0</v>
      </c>
      <c r="G1585" s="11">
        <v>82308</v>
      </c>
      <c r="H1585" s="21">
        <f t="shared" si="24"/>
        <v>465805425.57999891</v>
      </c>
      <c r="J1585" s="10">
        <f>VLOOKUP(D1585,[1]Sheet1!$A$2:$R$4000,1,FALSE)</f>
        <v>33966</v>
      </c>
      <c r="K1585" s="10" t="str">
        <f>VLOOKUP(D1585,[1]Sheet1!$A$2:$R$4000,4,FALSE)</f>
        <v>Libramiento 0206-01-01-0010-9060</v>
      </c>
      <c r="L1585" s="49" t="str">
        <f>VLOOKUP(D1585,[1]Sheet1!$A$2:$S$4000,5,FALSE)</f>
        <v>PAGO SUM. ALIM. ESC. JEE. CORRESP. AL MES DE DICIEMBRE 2017, SEGUN FACT. NCF.: 00017, CARTA COMPROMISOS NO. 08985, O/C 6623</v>
      </c>
      <c r="M1585" s="53">
        <f>VLOOKUP(D1585,[1]Sheet1!$A$2:$S$4000,16,FALSE)</f>
        <v>82308</v>
      </c>
    </row>
    <row r="1586" spans="2:13" s="10" customFormat="1" ht="49.5" x14ac:dyDescent="0.2">
      <c r="B1586" s="31">
        <v>1571</v>
      </c>
      <c r="C1586" s="37">
        <v>43208</v>
      </c>
      <c r="D1586" s="44">
        <v>33967</v>
      </c>
      <c r="E1586" s="11" t="s">
        <v>13</v>
      </c>
      <c r="F1586" s="11">
        <v>0</v>
      </c>
      <c r="G1586" s="11">
        <v>46440</v>
      </c>
      <c r="H1586" s="21">
        <f t="shared" si="24"/>
        <v>465758985.57999891</v>
      </c>
      <c r="J1586" s="10">
        <f>VLOOKUP(D1586,[1]Sheet1!$A$2:$R$4000,1,FALSE)</f>
        <v>33967</v>
      </c>
      <c r="K1586" s="10" t="str">
        <f>VLOOKUP(D1586,[1]Sheet1!$A$2:$R$4000,4,FALSE)</f>
        <v>Libramiento 0206-01-01-0010-9102</v>
      </c>
      <c r="L1586" s="49" t="str">
        <f>VLOOKUP(D1586,[1]Sheet1!$A$2:$S$4000,5,FALSE)</f>
        <v>PAGO A FAVOR DE COOPROHARINA, CEDIDO POR P&amp;M GOURMET,SRL, MEDIANTE ACTO NO. 2039/17 D/F 01/12/2017. POR SUM. ALIM. ESC. JEE, CORRESP. AL MES DE ENERO 2018, SEGUN FACT. NCF.: 00024, CARTAS COMPROMISO NO. 01429, 01464, 01406, 15237, 01448, 01457, OC 5839</v>
      </c>
      <c r="M1586" s="53">
        <f>VLOOKUP(D1586,[1]Sheet1!$A$2:$S$4000,16,FALSE)</f>
        <v>1049544</v>
      </c>
    </row>
    <row r="1587" spans="2:13" s="10" customFormat="1" ht="49.5" x14ac:dyDescent="0.2">
      <c r="B1587" s="31">
        <v>1572</v>
      </c>
      <c r="C1587" s="37">
        <v>43208</v>
      </c>
      <c r="D1587" s="44">
        <v>33967</v>
      </c>
      <c r="E1587" s="11" t="s">
        <v>13</v>
      </c>
      <c r="F1587" s="11">
        <v>0</v>
      </c>
      <c r="G1587" s="11">
        <v>1049544</v>
      </c>
      <c r="H1587" s="21">
        <f t="shared" si="24"/>
        <v>464709441.57999891</v>
      </c>
      <c r="J1587" s="10">
        <f>VLOOKUP(D1587,[1]Sheet1!$A$2:$R$4000,1,FALSE)</f>
        <v>33967</v>
      </c>
      <c r="K1587" s="10" t="str">
        <f>VLOOKUP(D1587,[1]Sheet1!$A$2:$R$4000,4,FALSE)</f>
        <v>Libramiento 0206-01-01-0010-9102</v>
      </c>
      <c r="L1587" s="49" t="str">
        <f>VLOOKUP(D1587,[1]Sheet1!$A$2:$S$4000,5,FALSE)</f>
        <v>PAGO A FAVOR DE COOPROHARINA, CEDIDO POR P&amp;M GOURMET,SRL, MEDIANTE ACTO NO. 2039/17 D/F 01/12/2017. POR SUM. ALIM. ESC. JEE, CORRESP. AL MES DE ENERO 2018, SEGUN FACT. NCF.: 00024, CARTAS COMPROMISO NO. 01429, 01464, 01406, 15237, 01448, 01457, OC 5839</v>
      </c>
      <c r="M1587" s="53">
        <f>VLOOKUP(D1587,[1]Sheet1!$A$2:$S$4000,16,FALSE)</f>
        <v>1049544</v>
      </c>
    </row>
    <row r="1588" spans="2:13" s="10" customFormat="1" ht="49.5" x14ac:dyDescent="0.2">
      <c r="B1588" s="31">
        <v>1573</v>
      </c>
      <c r="C1588" s="37">
        <v>43209</v>
      </c>
      <c r="D1588" s="44">
        <v>33967</v>
      </c>
      <c r="E1588" s="11" t="s">
        <v>14</v>
      </c>
      <c r="F1588" s="11">
        <v>73642012.700000003</v>
      </c>
      <c r="G1588" s="11"/>
      <c r="H1588" s="21">
        <f t="shared" si="24"/>
        <v>538351454.2799989</v>
      </c>
      <c r="J1588" s="10">
        <f>VLOOKUP(D1588,[1]Sheet1!$A$2:$R$4000,1,FALSE)</f>
        <v>33967</v>
      </c>
      <c r="K1588" s="10" t="str">
        <f>VLOOKUP(D1588,[1]Sheet1!$A$2:$R$4000,4,FALSE)</f>
        <v>Libramiento 0206-01-01-0010-9102</v>
      </c>
      <c r="L1588" s="49" t="str">
        <f>VLOOKUP(D1588,[1]Sheet1!$A$2:$S$4000,5,FALSE)</f>
        <v>PAGO A FAVOR DE COOPROHARINA, CEDIDO POR P&amp;M GOURMET,SRL, MEDIANTE ACTO NO. 2039/17 D/F 01/12/2017. POR SUM. ALIM. ESC. JEE, CORRESP. AL MES DE ENERO 2018, SEGUN FACT. NCF.: 00024, CARTAS COMPROMISO NO. 01429, 01464, 01406, 15237, 01448, 01457, OC 5839</v>
      </c>
      <c r="M1588" s="53">
        <f>VLOOKUP(D1588,[1]Sheet1!$A$2:$S$4000,16,FALSE)</f>
        <v>1049544</v>
      </c>
    </row>
    <row r="1589" spans="2:13" s="10" customFormat="1" ht="33" x14ac:dyDescent="0.2">
      <c r="B1589" s="31">
        <v>1574</v>
      </c>
      <c r="C1589" s="37">
        <v>43209</v>
      </c>
      <c r="D1589" s="44">
        <v>34197</v>
      </c>
      <c r="E1589" s="11" t="s">
        <v>13</v>
      </c>
      <c r="F1589" s="11">
        <v>0</v>
      </c>
      <c r="G1589" s="11">
        <v>1318.57</v>
      </c>
      <c r="H1589" s="21">
        <f t="shared" si="24"/>
        <v>538350135.70999885</v>
      </c>
      <c r="J1589" s="10">
        <f>VLOOKUP(D1589,[1]Sheet1!$A$2:$R$4000,1,FALSE)</f>
        <v>34197</v>
      </c>
      <c r="K1589" s="10" t="str">
        <f>VLOOKUP(D1589,[1]Sheet1!$A$2:$R$4000,4,FALSE)</f>
        <v>Libramiento 0206-01-01-0010-8025</v>
      </c>
      <c r="L1589" s="49" t="str">
        <f>VLOOKUP(D1589,[1]Sheet1!$A$2:$S$4000,5,FALSE)</f>
        <v>PAGO SUM. ALIM. ESC. UM CORRESP. AL MES DIC. 2017, SEGUN FACT. NCF.: 00004 Y NC 00005, DEL CONTRATO NO. 281/17 Y OC 6414,MENOS ANTICIPO.</v>
      </c>
      <c r="M1589" s="53">
        <f>VLOOKUP(D1589,[1]Sheet1!$A$2:$S$4000,16,FALSE)</f>
        <v>1318.57</v>
      </c>
    </row>
    <row r="1590" spans="2:13" s="10" customFormat="1" ht="33" x14ac:dyDescent="0.2">
      <c r="B1590" s="31">
        <v>1575</v>
      </c>
      <c r="C1590" s="37">
        <v>43209</v>
      </c>
      <c r="D1590" s="44">
        <v>34197</v>
      </c>
      <c r="E1590" s="11" t="s">
        <v>13</v>
      </c>
      <c r="F1590" s="11">
        <v>0</v>
      </c>
      <c r="G1590" s="11">
        <v>142075.4</v>
      </c>
      <c r="H1590" s="21">
        <f t="shared" si="24"/>
        <v>538208060.30999887</v>
      </c>
      <c r="J1590" s="10">
        <f>VLOOKUP(D1590,[1]Sheet1!$A$2:$R$4000,1,FALSE)</f>
        <v>34197</v>
      </c>
      <c r="K1590" s="10" t="str">
        <f>VLOOKUP(D1590,[1]Sheet1!$A$2:$R$4000,4,FALSE)</f>
        <v>Libramiento 0206-01-01-0010-8025</v>
      </c>
      <c r="L1590" s="49" t="str">
        <f>VLOOKUP(D1590,[1]Sheet1!$A$2:$S$4000,5,FALSE)</f>
        <v>PAGO SUM. ALIM. ESC. UM CORRESP. AL MES DIC. 2017, SEGUN FACT. NCF.: 00004 Y NC 00005, DEL CONTRATO NO. 281/17 Y OC 6414,MENOS ANTICIPO.</v>
      </c>
      <c r="M1590" s="53">
        <f>VLOOKUP(D1590,[1]Sheet1!$A$2:$S$4000,16,FALSE)</f>
        <v>1318.57</v>
      </c>
    </row>
    <row r="1591" spans="2:13" s="10" customFormat="1" ht="33" x14ac:dyDescent="0.2">
      <c r="B1591" s="31">
        <v>1576</v>
      </c>
      <c r="C1591" s="37">
        <v>43209</v>
      </c>
      <c r="D1591" s="44">
        <v>34198</v>
      </c>
      <c r="E1591" s="11" t="s">
        <v>13</v>
      </c>
      <c r="F1591" s="11">
        <v>0</v>
      </c>
      <c r="G1591" s="11">
        <v>7730.14</v>
      </c>
      <c r="H1591" s="21">
        <f t="shared" si="24"/>
        <v>538200330.16999888</v>
      </c>
      <c r="J1591" s="10">
        <f>VLOOKUP(D1591,[1]Sheet1!$A$2:$R$4000,1,FALSE)</f>
        <v>34198</v>
      </c>
      <c r="K1591" s="10" t="str">
        <f>VLOOKUP(D1591,[1]Sheet1!$A$2:$R$4000,4,FALSE)</f>
        <v>Libramiento 0206-01-01-0010-8031</v>
      </c>
      <c r="L1591" s="49" t="str">
        <f>VLOOKUP(D1591,[1]Sheet1!$A$2:$S$4000,5,FALSE)</f>
        <v>PAGO SUM. ALIM. ESC. UM. CORRESP. A DICIEMBRE/2017, SEGUN FACT. NCF: 09971, NC. 78650,MENOS ANTICIPO, CONT.447/2017, OC.6495.</v>
      </c>
      <c r="M1591" s="53">
        <f>VLOOKUP(D1591,[1]Sheet1!$A$2:$S$4000,16,FALSE)</f>
        <v>611769.85</v>
      </c>
    </row>
    <row r="1592" spans="2:13" s="10" customFormat="1" ht="33" x14ac:dyDescent="0.2">
      <c r="B1592" s="31">
        <v>1577</v>
      </c>
      <c r="C1592" s="37">
        <v>43209</v>
      </c>
      <c r="D1592" s="44">
        <v>34198</v>
      </c>
      <c r="E1592" s="11" t="s">
        <v>13</v>
      </c>
      <c r="F1592" s="11">
        <v>0</v>
      </c>
      <c r="G1592" s="11">
        <v>833607.62</v>
      </c>
      <c r="H1592" s="21">
        <f t="shared" si="24"/>
        <v>537366722.54999888</v>
      </c>
      <c r="J1592" s="10">
        <f>VLOOKUP(D1592,[1]Sheet1!$A$2:$R$4000,1,FALSE)</f>
        <v>34198</v>
      </c>
      <c r="K1592" s="10" t="str">
        <f>VLOOKUP(D1592,[1]Sheet1!$A$2:$R$4000,4,FALSE)</f>
        <v>Libramiento 0206-01-01-0010-8031</v>
      </c>
      <c r="L1592" s="49" t="str">
        <f>VLOOKUP(D1592,[1]Sheet1!$A$2:$S$4000,5,FALSE)</f>
        <v>PAGO SUM. ALIM. ESC. UM. CORRESP. A DICIEMBRE/2017, SEGUN FACT. NCF: 09971, NC. 78650,MENOS ANTICIPO, CONT.447/2017, OC.6495.</v>
      </c>
      <c r="M1592" s="53">
        <f>VLOOKUP(D1592,[1]Sheet1!$A$2:$S$4000,16,FALSE)</f>
        <v>611769.85</v>
      </c>
    </row>
    <row r="1593" spans="2:13" s="10" customFormat="1" ht="49.5" x14ac:dyDescent="0.2">
      <c r="B1593" s="31">
        <v>1578</v>
      </c>
      <c r="C1593" s="37">
        <v>43209</v>
      </c>
      <c r="D1593" s="44">
        <v>34199</v>
      </c>
      <c r="E1593" s="11" t="s">
        <v>13</v>
      </c>
      <c r="F1593" s="11">
        <v>0</v>
      </c>
      <c r="G1593" s="11">
        <v>4249.55</v>
      </c>
      <c r="H1593" s="21">
        <f t="shared" si="24"/>
        <v>537362472.99999893</v>
      </c>
      <c r="J1593" s="10">
        <f>VLOOKUP(D1593,[1]Sheet1!$A$2:$R$4000,1,FALSE)</f>
        <v>34199</v>
      </c>
      <c r="K1593" s="10" t="str">
        <f>VLOOKUP(D1593,[1]Sheet1!$A$2:$R$4000,4,FALSE)</f>
        <v>Libramiento 0206-01-01-0010-8064</v>
      </c>
      <c r="L1593" s="49" t="str">
        <f>VLOOKUP(D1593,[1]Sheet1!$A$2:$S$4000,5,FALSE)</f>
        <v>PAGO A FAVOR DE COOPROHARINA S/ACTO 301 D/F. 28/02/2018 CEDIDO POR JONES SERVICES SRL, SUM. ALIM. ESC. UM. CORRESP. A LOS MESES NOVIEMBRE Y DICIEMBRE 2017, S/FACTS. NCF: 00170 Y 00171, NC. 00027 Y 00028, CONT. NO. 444/2017 OC. 6516 MENOS ANTICIPO</v>
      </c>
      <c r="M1593" s="53">
        <f>VLOOKUP(D1593,[1]Sheet1!$A$2:$S$4000,16,FALSE)</f>
        <v>4249.55</v>
      </c>
    </row>
    <row r="1594" spans="2:13" s="10" customFormat="1" ht="49.5" x14ac:dyDescent="0.2">
      <c r="B1594" s="31">
        <v>1579</v>
      </c>
      <c r="C1594" s="37">
        <v>43209</v>
      </c>
      <c r="D1594" s="44">
        <v>34199</v>
      </c>
      <c r="E1594" s="11" t="s">
        <v>13</v>
      </c>
      <c r="F1594" s="11">
        <v>0</v>
      </c>
      <c r="G1594" s="11">
        <v>461368.46</v>
      </c>
      <c r="H1594" s="21">
        <f t="shared" si="24"/>
        <v>536901104.53999889</v>
      </c>
      <c r="J1594" s="10">
        <f>VLOOKUP(D1594,[1]Sheet1!$A$2:$R$4000,1,FALSE)</f>
        <v>34199</v>
      </c>
      <c r="K1594" s="10" t="str">
        <f>VLOOKUP(D1594,[1]Sheet1!$A$2:$R$4000,4,FALSE)</f>
        <v>Libramiento 0206-01-01-0010-8064</v>
      </c>
      <c r="L1594" s="49" t="str">
        <f>VLOOKUP(D1594,[1]Sheet1!$A$2:$S$4000,5,FALSE)</f>
        <v>PAGO A FAVOR DE COOPROHARINA S/ACTO 301 D/F. 28/02/2018 CEDIDO POR JONES SERVICES SRL, SUM. ALIM. ESC. UM. CORRESP. A LOS MESES NOVIEMBRE Y DICIEMBRE 2017, S/FACTS. NCF: 00170 Y 00171, NC. 00027 Y 00028, CONT. NO. 444/2017 OC. 6516 MENOS ANTICIPO</v>
      </c>
      <c r="M1594" s="53">
        <f>VLOOKUP(D1594,[1]Sheet1!$A$2:$S$4000,16,FALSE)</f>
        <v>4249.55</v>
      </c>
    </row>
    <row r="1595" spans="2:13" s="10" customFormat="1" ht="33" x14ac:dyDescent="0.2">
      <c r="B1595" s="31">
        <v>1580</v>
      </c>
      <c r="C1595" s="37">
        <v>43209</v>
      </c>
      <c r="D1595" s="44">
        <v>34200</v>
      </c>
      <c r="E1595" s="11" t="s">
        <v>13</v>
      </c>
      <c r="F1595" s="11">
        <v>0</v>
      </c>
      <c r="G1595" s="11">
        <v>17515.099999999999</v>
      </c>
      <c r="H1595" s="21">
        <f t="shared" si="24"/>
        <v>536883589.43999887</v>
      </c>
      <c r="J1595" s="10">
        <f>VLOOKUP(D1595,[1]Sheet1!$A$2:$R$4000,1,FALSE)</f>
        <v>34200</v>
      </c>
      <c r="K1595" s="10" t="str">
        <f>VLOOKUP(D1595,[1]Sheet1!$A$2:$R$4000,4,FALSE)</f>
        <v>Libramiento 0206-01-01-0010-8446</v>
      </c>
      <c r="L1595" s="49" t="str">
        <f>VLOOKUP(D1595,[1]Sheet1!$A$2:$S$4000,5,FALSE)</f>
        <v>PAGO SUM. ALIM. PROG. UM MES DE NOV/2017, S/FACT. NCF NO.00204, NC NO.00051, MENOS ANTICIPO, CONTRATO NO.429, OC NO.6849</v>
      </c>
      <c r="M1595" s="53">
        <f>VLOOKUP(D1595,[1]Sheet1!$A$2:$S$4000,16,FALSE)</f>
        <v>1912073.06</v>
      </c>
    </row>
    <row r="1596" spans="2:13" s="10" customFormat="1" ht="33" x14ac:dyDescent="0.2">
      <c r="B1596" s="31">
        <v>1581</v>
      </c>
      <c r="C1596" s="37">
        <v>43209</v>
      </c>
      <c r="D1596" s="44">
        <v>34200</v>
      </c>
      <c r="E1596" s="11" t="s">
        <v>13</v>
      </c>
      <c r="F1596" s="11">
        <v>0</v>
      </c>
      <c r="G1596" s="11">
        <v>1912073.06</v>
      </c>
      <c r="H1596" s="21">
        <f t="shared" si="24"/>
        <v>534971516.37999886</v>
      </c>
      <c r="J1596" s="10">
        <f>VLOOKUP(D1596,[1]Sheet1!$A$2:$R$4000,1,FALSE)</f>
        <v>34200</v>
      </c>
      <c r="K1596" s="10" t="str">
        <f>VLOOKUP(D1596,[1]Sheet1!$A$2:$R$4000,4,FALSE)</f>
        <v>Libramiento 0206-01-01-0010-8446</v>
      </c>
      <c r="L1596" s="49" t="str">
        <f>VLOOKUP(D1596,[1]Sheet1!$A$2:$S$4000,5,FALSE)</f>
        <v>PAGO SUM. ALIM. PROG. UM MES DE NOV/2017, S/FACT. NCF NO.00204, NC NO.00051, MENOS ANTICIPO, CONTRATO NO.429, OC NO.6849</v>
      </c>
      <c r="M1596" s="53">
        <f>VLOOKUP(D1596,[1]Sheet1!$A$2:$S$4000,16,FALSE)</f>
        <v>1912073.06</v>
      </c>
    </row>
    <row r="1597" spans="2:13" s="10" customFormat="1" ht="33" x14ac:dyDescent="0.2">
      <c r="B1597" s="31">
        <v>1582</v>
      </c>
      <c r="C1597" s="37">
        <v>43209</v>
      </c>
      <c r="D1597" s="44">
        <v>34201</v>
      </c>
      <c r="E1597" s="11" t="s">
        <v>13</v>
      </c>
      <c r="F1597" s="11">
        <v>0</v>
      </c>
      <c r="G1597" s="11">
        <v>2791.69</v>
      </c>
      <c r="H1597" s="21">
        <f t="shared" si="24"/>
        <v>534968724.68999887</v>
      </c>
      <c r="J1597" s="10">
        <f>VLOOKUP(D1597,[1]Sheet1!$A$2:$R$4000,1,FALSE)</f>
        <v>34201</v>
      </c>
      <c r="K1597" s="10" t="str">
        <f>VLOOKUP(D1597,[1]Sheet1!$A$2:$R$4000,4,FALSE)</f>
        <v>Libramiento 0206-01-01-0010-8537</v>
      </c>
      <c r="L1597" s="49" t="str">
        <f>VLOOKUP(D1597,[1]Sheet1!$A$2:$S$4000,5,FALSE)</f>
        <v>PAGO SUM. ALIM. ESC. UM, CORRESP. AL MES DE ENERO 2018, SEGUN FACT. NCF.: 00086, NC 00215, DEL CONTRATO NO. 394/2017 Y OC 6449. MENOS ANTICIPO.</v>
      </c>
      <c r="M1597" s="53">
        <f>VLOOKUP(D1597,[1]Sheet1!$A$2:$S$4000,16,FALSE)</f>
        <v>2791.69</v>
      </c>
    </row>
    <row r="1598" spans="2:13" s="10" customFormat="1" ht="33" x14ac:dyDescent="0.2">
      <c r="B1598" s="31">
        <v>1583</v>
      </c>
      <c r="C1598" s="37">
        <v>43209</v>
      </c>
      <c r="D1598" s="44">
        <v>34201</v>
      </c>
      <c r="E1598" s="11" t="s">
        <v>13</v>
      </c>
      <c r="F1598" s="11">
        <v>0</v>
      </c>
      <c r="G1598" s="11">
        <v>302778.13</v>
      </c>
      <c r="H1598" s="21">
        <f t="shared" si="24"/>
        <v>534665946.55999887</v>
      </c>
      <c r="J1598" s="10">
        <f>VLOOKUP(D1598,[1]Sheet1!$A$2:$R$4000,1,FALSE)</f>
        <v>34201</v>
      </c>
      <c r="K1598" s="10" t="str">
        <f>VLOOKUP(D1598,[1]Sheet1!$A$2:$R$4000,4,FALSE)</f>
        <v>Libramiento 0206-01-01-0010-8537</v>
      </c>
      <c r="L1598" s="49" t="str">
        <f>VLOOKUP(D1598,[1]Sheet1!$A$2:$S$4000,5,FALSE)</f>
        <v>PAGO SUM. ALIM. ESC. UM, CORRESP. AL MES DE ENERO 2018, SEGUN FACT. NCF.: 00086, NC 00215, DEL CONTRATO NO. 394/2017 Y OC 6449. MENOS ANTICIPO.</v>
      </c>
      <c r="M1598" s="53">
        <f>VLOOKUP(D1598,[1]Sheet1!$A$2:$S$4000,16,FALSE)</f>
        <v>2791.69</v>
      </c>
    </row>
    <row r="1599" spans="2:13" s="10" customFormat="1" ht="49.5" x14ac:dyDescent="0.2">
      <c r="B1599" s="31">
        <v>1584</v>
      </c>
      <c r="C1599" s="37">
        <v>43209</v>
      </c>
      <c r="D1599" s="44">
        <v>34202</v>
      </c>
      <c r="E1599" s="11" t="s">
        <v>13</v>
      </c>
      <c r="F1599" s="11">
        <v>0</v>
      </c>
      <c r="G1599" s="11">
        <v>8198.7000000000007</v>
      </c>
      <c r="H1599" s="21">
        <f t="shared" si="24"/>
        <v>534657747.85999888</v>
      </c>
      <c r="J1599" s="10">
        <f>VLOOKUP(D1599,[1]Sheet1!$A$2:$R$4000,1,FALSE)</f>
        <v>34202</v>
      </c>
      <c r="K1599" s="10" t="str">
        <f>VLOOKUP(D1599,[1]Sheet1!$A$2:$R$4000,4,FALSE)</f>
        <v>Libramiento 0206-01-01-0010-8480</v>
      </c>
      <c r="L1599" s="49" t="str">
        <f>VLOOKUP(D1599,[1]Sheet1!$A$2:$S$4000,5,FALSE)</f>
        <v>PAGO A COOPROHARINA, CEDIDO POR PANAD. EL RENACER SRL, S/ACTO NO.160 D/F 22/02/18, POR SUM. DE ALIM. ESC. UM, MESES DE NOV. Y DIC/2017, S/FACTS. 00050 Y 00051, N/C 00038 Y 00039, MENOS ANTICIPO, CONT. NO.318/17, OC 6425</v>
      </c>
      <c r="M1599" s="53">
        <f>VLOOKUP(D1599,[1]Sheet1!$A$2:$S$4000,16,FALSE)</f>
        <v>891027.23</v>
      </c>
    </row>
    <row r="1600" spans="2:13" s="10" customFormat="1" ht="49.5" x14ac:dyDescent="0.2">
      <c r="B1600" s="31">
        <v>1585</v>
      </c>
      <c r="C1600" s="37">
        <v>43209</v>
      </c>
      <c r="D1600" s="44">
        <v>34202</v>
      </c>
      <c r="E1600" s="11" t="s">
        <v>13</v>
      </c>
      <c r="F1600" s="11">
        <v>0</v>
      </c>
      <c r="G1600" s="11">
        <v>891027.23</v>
      </c>
      <c r="H1600" s="21">
        <f t="shared" si="24"/>
        <v>533766720.62999886</v>
      </c>
      <c r="J1600" s="10">
        <f>VLOOKUP(D1600,[1]Sheet1!$A$2:$R$4000,1,FALSE)</f>
        <v>34202</v>
      </c>
      <c r="K1600" s="10" t="str">
        <f>VLOOKUP(D1600,[1]Sheet1!$A$2:$R$4000,4,FALSE)</f>
        <v>Libramiento 0206-01-01-0010-8480</v>
      </c>
      <c r="L1600" s="49" t="str">
        <f>VLOOKUP(D1600,[1]Sheet1!$A$2:$S$4000,5,FALSE)</f>
        <v>PAGO A COOPROHARINA, CEDIDO POR PANAD. EL RENACER SRL, S/ACTO NO.160 D/F 22/02/18, POR SUM. DE ALIM. ESC. UM, MESES DE NOV. Y DIC/2017, S/FACTS. 00050 Y 00051, N/C 00038 Y 00039, MENOS ANTICIPO, CONT. NO.318/17, OC 6425</v>
      </c>
      <c r="M1600" s="53">
        <f>VLOOKUP(D1600,[1]Sheet1!$A$2:$S$4000,16,FALSE)</f>
        <v>891027.23</v>
      </c>
    </row>
    <row r="1601" spans="2:13" s="10" customFormat="1" ht="33" x14ac:dyDescent="0.2">
      <c r="B1601" s="31">
        <v>1586</v>
      </c>
      <c r="C1601" s="37">
        <v>43209</v>
      </c>
      <c r="D1601" s="44">
        <v>34203</v>
      </c>
      <c r="E1601" s="11" t="s">
        <v>13</v>
      </c>
      <c r="F1601" s="11">
        <v>0</v>
      </c>
      <c r="G1601" s="11">
        <v>9138.11</v>
      </c>
      <c r="H1601" s="21">
        <f t="shared" si="24"/>
        <v>533757582.51999885</v>
      </c>
      <c r="J1601" s="10">
        <f>VLOOKUP(D1601,[1]Sheet1!$A$2:$R$4000,1,FALSE)</f>
        <v>34203</v>
      </c>
      <c r="K1601" s="10" t="str">
        <f>VLOOKUP(D1601,[1]Sheet1!$A$2:$R$4000,4,FALSE)</f>
        <v>Libramiento 0206-01-01-0010-8497</v>
      </c>
      <c r="L1601" s="49" t="str">
        <f>VLOOKUP(D1601,[1]Sheet1!$A$2:$S$4000,5,FALSE)</f>
        <v>PAGO POR SUM. ALIM. ESC. UM CORRESP. A DICIEMBRE/2017, SEGUN FACT. NCF: 00300, NC. 00051, CONT. 315/2017, OC. 6395. MENOS ANTICIPO.</v>
      </c>
      <c r="M1601" s="53">
        <f>VLOOKUP(D1601,[1]Sheet1!$A$2:$S$4000,16,FALSE)</f>
        <v>986867.7</v>
      </c>
    </row>
    <row r="1602" spans="2:13" s="10" customFormat="1" ht="33" x14ac:dyDescent="0.2">
      <c r="B1602" s="31">
        <v>1587</v>
      </c>
      <c r="C1602" s="37">
        <v>43209</v>
      </c>
      <c r="D1602" s="44">
        <v>34203</v>
      </c>
      <c r="E1602" s="11" t="s">
        <v>13</v>
      </c>
      <c r="F1602" s="11">
        <v>0</v>
      </c>
      <c r="G1602" s="11">
        <v>986867.7</v>
      </c>
      <c r="H1602" s="21">
        <f t="shared" si="24"/>
        <v>532770714.81999886</v>
      </c>
      <c r="J1602" s="10">
        <f>VLOOKUP(D1602,[1]Sheet1!$A$2:$R$4000,1,FALSE)</f>
        <v>34203</v>
      </c>
      <c r="K1602" s="10" t="str">
        <f>VLOOKUP(D1602,[1]Sheet1!$A$2:$R$4000,4,FALSE)</f>
        <v>Libramiento 0206-01-01-0010-8497</v>
      </c>
      <c r="L1602" s="49" t="str">
        <f>VLOOKUP(D1602,[1]Sheet1!$A$2:$S$4000,5,FALSE)</f>
        <v>PAGO POR SUM. ALIM. ESC. UM CORRESP. A DICIEMBRE/2017, SEGUN FACT. NCF: 00300, NC. 00051, CONT. 315/2017, OC. 6395. MENOS ANTICIPO.</v>
      </c>
      <c r="M1602" s="53">
        <f>VLOOKUP(D1602,[1]Sheet1!$A$2:$S$4000,16,FALSE)</f>
        <v>986867.7</v>
      </c>
    </row>
    <row r="1603" spans="2:13" s="10" customFormat="1" ht="49.5" x14ac:dyDescent="0.2">
      <c r="B1603" s="31">
        <v>1588</v>
      </c>
      <c r="C1603" s="37">
        <v>43209</v>
      </c>
      <c r="D1603" s="44">
        <v>34204</v>
      </c>
      <c r="E1603" s="11" t="s">
        <v>13</v>
      </c>
      <c r="F1603" s="11">
        <v>0</v>
      </c>
      <c r="G1603" s="11">
        <v>6642.44</v>
      </c>
      <c r="H1603" s="21">
        <f t="shared" si="24"/>
        <v>532764072.37999886</v>
      </c>
      <c r="J1603" s="10">
        <f>VLOOKUP(D1603,[1]Sheet1!$A$2:$R$4000,1,FALSE)</f>
        <v>34204</v>
      </c>
      <c r="K1603" s="10" t="str">
        <f>VLOOKUP(D1603,[1]Sheet1!$A$2:$R$4000,4,FALSE)</f>
        <v>Libramiento 0206-01-01-0010-8503</v>
      </c>
      <c r="L1603" s="49" t="str">
        <f>VLOOKUP(D1603,[1]Sheet1!$A$2:$S$4000,5,FALSE)</f>
        <v>PAGO A FAVOR DE COOPROHARINA, CEDIDO POR PROBIPAN SRL, MEDIANTE ACTO 311, D/F 28/02/2018, POR SUM. ALIM. ESC. UM. CORRESP. A ENERO/2018, S/ FACT. NCF: 37971, NC. 98541, CONT. 251/2017, OC. 6430. MENOS ANTICIPO.</v>
      </c>
      <c r="M1603" s="53">
        <f>VLOOKUP(D1603,[1]Sheet1!$A$2:$S$4000,16,FALSE)</f>
        <v>722834.67</v>
      </c>
    </row>
    <row r="1604" spans="2:13" s="10" customFormat="1" ht="49.5" x14ac:dyDescent="0.2">
      <c r="B1604" s="31">
        <v>1589</v>
      </c>
      <c r="C1604" s="37">
        <v>43209</v>
      </c>
      <c r="D1604" s="44">
        <v>34204</v>
      </c>
      <c r="E1604" s="11" t="s">
        <v>13</v>
      </c>
      <c r="F1604" s="11">
        <v>0</v>
      </c>
      <c r="G1604" s="11">
        <v>722834.67</v>
      </c>
      <c r="H1604" s="21">
        <f t="shared" si="24"/>
        <v>532041237.70999885</v>
      </c>
      <c r="J1604" s="10">
        <f>VLOOKUP(D1604,[1]Sheet1!$A$2:$R$4000,1,FALSE)</f>
        <v>34204</v>
      </c>
      <c r="K1604" s="10" t="str">
        <f>VLOOKUP(D1604,[1]Sheet1!$A$2:$R$4000,4,FALSE)</f>
        <v>Libramiento 0206-01-01-0010-8503</v>
      </c>
      <c r="L1604" s="49" t="str">
        <f>VLOOKUP(D1604,[1]Sheet1!$A$2:$S$4000,5,FALSE)</f>
        <v>PAGO A FAVOR DE COOPROHARINA, CEDIDO POR PROBIPAN SRL, MEDIANTE ACTO 311, D/F 28/02/2018, POR SUM. ALIM. ESC. UM. CORRESP. A ENERO/2018, S/ FACT. NCF: 37971, NC. 98541, CONT. 251/2017, OC. 6430. MENOS ANTICIPO.</v>
      </c>
      <c r="M1604" s="53">
        <f>VLOOKUP(D1604,[1]Sheet1!$A$2:$S$4000,16,FALSE)</f>
        <v>722834.67</v>
      </c>
    </row>
    <row r="1605" spans="2:13" s="10" customFormat="1" ht="33" x14ac:dyDescent="0.2">
      <c r="B1605" s="31">
        <v>1590</v>
      </c>
      <c r="C1605" s="37">
        <v>43209</v>
      </c>
      <c r="D1605" s="44">
        <v>34205</v>
      </c>
      <c r="E1605" s="11" t="s">
        <v>13</v>
      </c>
      <c r="F1605" s="11">
        <v>0</v>
      </c>
      <c r="G1605" s="11">
        <v>11618.78</v>
      </c>
      <c r="H1605" s="21">
        <f t="shared" si="24"/>
        <v>532029618.92999887</v>
      </c>
      <c r="J1605" s="10">
        <f>VLOOKUP(D1605,[1]Sheet1!$A$2:$R$4000,1,FALSE)</f>
        <v>34205</v>
      </c>
      <c r="K1605" s="10" t="str">
        <f>VLOOKUP(D1605,[1]Sheet1!$A$2:$R$4000,4,FALSE)</f>
        <v>Libramiento 0206-01-01-0010-8504</v>
      </c>
      <c r="L1605" s="49" t="str">
        <f>VLOOKUP(D1605,[1]Sheet1!$A$2:$S$4000,5,FALSE)</f>
        <v>PAGO POR SUM. DE ALIM. ESC. UM. CORRESP. AL MES DE NOVIEMBRE 2017, S/FACT. 00307 Y NC 00030. CONTRATO NO.370/17, OC 6398 MENOS ANTICIPO</v>
      </c>
      <c r="M1605" s="53">
        <f>VLOOKUP(D1605,[1]Sheet1!$A$2:$S$4000,16,FALSE)</f>
        <v>11618.78</v>
      </c>
    </row>
    <row r="1606" spans="2:13" s="10" customFormat="1" ht="33" x14ac:dyDescent="0.2">
      <c r="B1606" s="31">
        <v>1591</v>
      </c>
      <c r="C1606" s="37">
        <v>43209</v>
      </c>
      <c r="D1606" s="44">
        <v>34205</v>
      </c>
      <c r="E1606" s="11" t="s">
        <v>13</v>
      </c>
      <c r="F1606" s="11">
        <v>0</v>
      </c>
      <c r="G1606" s="11">
        <v>1268064.08</v>
      </c>
      <c r="H1606" s="21">
        <f t="shared" si="24"/>
        <v>530761554.84999889</v>
      </c>
      <c r="J1606" s="10">
        <f>VLOOKUP(D1606,[1]Sheet1!$A$2:$R$4000,1,FALSE)</f>
        <v>34205</v>
      </c>
      <c r="K1606" s="10" t="str">
        <f>VLOOKUP(D1606,[1]Sheet1!$A$2:$R$4000,4,FALSE)</f>
        <v>Libramiento 0206-01-01-0010-8504</v>
      </c>
      <c r="L1606" s="49" t="str">
        <f>VLOOKUP(D1606,[1]Sheet1!$A$2:$S$4000,5,FALSE)</f>
        <v>PAGO POR SUM. DE ALIM. ESC. UM. CORRESP. AL MES DE NOVIEMBRE 2017, S/FACT. 00307 Y NC 00030. CONTRATO NO.370/17, OC 6398 MENOS ANTICIPO</v>
      </c>
      <c r="M1606" s="53">
        <f>VLOOKUP(D1606,[1]Sheet1!$A$2:$S$4000,16,FALSE)</f>
        <v>11618.78</v>
      </c>
    </row>
    <row r="1607" spans="2:13" s="10" customFormat="1" ht="33" x14ac:dyDescent="0.2">
      <c r="B1607" s="31">
        <v>1592</v>
      </c>
      <c r="C1607" s="37">
        <v>43209</v>
      </c>
      <c r="D1607" s="44">
        <v>34206</v>
      </c>
      <c r="E1607" s="11" t="s">
        <v>13</v>
      </c>
      <c r="F1607" s="11">
        <v>0</v>
      </c>
      <c r="G1607" s="11">
        <v>4617.5</v>
      </c>
      <c r="H1607" s="21">
        <f t="shared" si="24"/>
        <v>530756937.34999889</v>
      </c>
      <c r="J1607" s="10">
        <f>VLOOKUP(D1607,[1]Sheet1!$A$2:$R$4000,1,FALSE)</f>
        <v>34206</v>
      </c>
      <c r="K1607" s="10" t="str">
        <f>VLOOKUP(D1607,[1]Sheet1!$A$2:$R$4000,4,FALSE)</f>
        <v>Libramiento 0206-01-01-0010-8452</v>
      </c>
      <c r="L1607" s="49" t="str">
        <f>VLOOKUP(D1607,[1]Sheet1!$A$2:$S$4000,5,FALSE)</f>
        <v>PAGO POR SUM. DE ALIM. ESC. UM. CORRESP. AL MES DE DICIEMBRE 2017, S/FACT. 00080 Y NC 00044, MENOS ANTICIPO, CONTRATO NO.389/17, OC 6355</v>
      </c>
      <c r="M1607" s="53">
        <f>VLOOKUP(D1607,[1]Sheet1!$A$2:$S$4000,16,FALSE)</f>
        <v>497811.04</v>
      </c>
    </row>
    <row r="1608" spans="2:13" s="10" customFormat="1" ht="33" x14ac:dyDescent="0.2">
      <c r="B1608" s="31">
        <v>1593</v>
      </c>
      <c r="C1608" s="37">
        <v>43209</v>
      </c>
      <c r="D1608" s="44">
        <v>34206</v>
      </c>
      <c r="E1608" s="11" t="s">
        <v>13</v>
      </c>
      <c r="F1608" s="11">
        <v>0</v>
      </c>
      <c r="G1608" s="11">
        <v>497811.04</v>
      </c>
      <c r="H1608" s="21">
        <f t="shared" si="24"/>
        <v>530259126.30999887</v>
      </c>
      <c r="J1608" s="10">
        <f>VLOOKUP(D1608,[1]Sheet1!$A$2:$R$4000,1,FALSE)</f>
        <v>34206</v>
      </c>
      <c r="K1608" s="10" t="str">
        <f>VLOOKUP(D1608,[1]Sheet1!$A$2:$R$4000,4,FALSE)</f>
        <v>Libramiento 0206-01-01-0010-8452</v>
      </c>
      <c r="L1608" s="49" t="str">
        <f>VLOOKUP(D1608,[1]Sheet1!$A$2:$S$4000,5,FALSE)</f>
        <v>PAGO POR SUM. DE ALIM. ESC. UM. CORRESP. AL MES DE DICIEMBRE 2017, S/FACT. 00080 Y NC 00044, MENOS ANTICIPO, CONTRATO NO.389/17, OC 6355</v>
      </c>
      <c r="M1608" s="53">
        <f>VLOOKUP(D1608,[1]Sheet1!$A$2:$S$4000,16,FALSE)</f>
        <v>497811.04</v>
      </c>
    </row>
    <row r="1609" spans="2:13" s="10" customFormat="1" ht="33" x14ac:dyDescent="0.2">
      <c r="B1609" s="31">
        <v>1594</v>
      </c>
      <c r="C1609" s="37">
        <v>43209</v>
      </c>
      <c r="D1609" s="44">
        <v>34238</v>
      </c>
      <c r="E1609" s="11" t="s">
        <v>13</v>
      </c>
      <c r="F1609" s="11">
        <v>0</v>
      </c>
      <c r="G1609" s="11">
        <v>154422</v>
      </c>
      <c r="H1609" s="21">
        <f t="shared" si="24"/>
        <v>530104704.30999887</v>
      </c>
      <c r="J1609" s="10">
        <f>VLOOKUP(D1609,[1]Sheet1!$A$2:$R$4000,1,FALSE)</f>
        <v>34238</v>
      </c>
      <c r="K1609" s="10" t="str">
        <f>VLOOKUP(D1609,[1]Sheet1!$A$2:$R$4000,4,FALSE)</f>
        <v>Libramiento 0206-01-01-0010-8481</v>
      </c>
      <c r="L1609" s="49" t="str">
        <f>VLOOKUP(D1609,[1]Sheet1!$A$2:$S$4000,5,FALSE)</f>
        <v>PAGO SUM. ALIM. ESC. JEE. CORRESP. AL MES DE ENERO 2018, SEGUN FACT. NCF.: 00028, CARTA COMPROMISO NO. 14492 Y 14490, OC 5978.</v>
      </c>
      <c r="M1609" s="53">
        <f>VLOOKUP(D1609,[1]Sheet1!$A$2:$S$4000,16,FALSE)</f>
        <v>637830</v>
      </c>
    </row>
    <row r="1610" spans="2:13" s="10" customFormat="1" ht="33" x14ac:dyDescent="0.2">
      <c r="B1610" s="31">
        <v>1595</v>
      </c>
      <c r="C1610" s="37">
        <v>43209</v>
      </c>
      <c r="D1610" s="44">
        <v>34238</v>
      </c>
      <c r="E1610" s="11" t="s">
        <v>13</v>
      </c>
      <c r="F1610" s="11">
        <v>0</v>
      </c>
      <c r="G1610" s="11">
        <v>637830</v>
      </c>
      <c r="H1610" s="21">
        <f t="shared" si="24"/>
        <v>529466874.30999887</v>
      </c>
      <c r="J1610" s="10">
        <f>VLOOKUP(D1610,[1]Sheet1!$A$2:$R$4000,1,FALSE)</f>
        <v>34238</v>
      </c>
      <c r="K1610" s="10" t="str">
        <f>VLOOKUP(D1610,[1]Sheet1!$A$2:$R$4000,4,FALSE)</f>
        <v>Libramiento 0206-01-01-0010-8481</v>
      </c>
      <c r="L1610" s="49" t="str">
        <f>VLOOKUP(D1610,[1]Sheet1!$A$2:$S$4000,5,FALSE)</f>
        <v>PAGO SUM. ALIM. ESC. JEE. CORRESP. AL MES DE ENERO 2018, SEGUN FACT. NCF.: 00028, CARTA COMPROMISO NO. 14492 Y 14490, OC 5978.</v>
      </c>
      <c r="M1610" s="53">
        <f>VLOOKUP(D1610,[1]Sheet1!$A$2:$S$4000,16,FALSE)</f>
        <v>637830</v>
      </c>
    </row>
    <row r="1611" spans="2:13" s="10" customFormat="1" ht="29.25" customHeight="1" x14ac:dyDescent="0.2">
      <c r="B1611" s="31">
        <v>1596</v>
      </c>
      <c r="C1611" s="37">
        <v>43209</v>
      </c>
      <c r="D1611" s="44">
        <v>34550</v>
      </c>
      <c r="E1611" s="11" t="s">
        <v>13</v>
      </c>
      <c r="F1611" s="11">
        <v>0</v>
      </c>
      <c r="G1611" s="11">
        <v>4614.2299999999996</v>
      </c>
      <c r="H1611" s="21">
        <f t="shared" si="24"/>
        <v>529462260.07999885</v>
      </c>
      <c r="J1611" s="10">
        <f>VLOOKUP(D1611,[1]Sheet1!$A$2:$R$4000,1,FALSE)</f>
        <v>34550</v>
      </c>
      <c r="K1611" s="10" t="str">
        <f>VLOOKUP(D1611,[1]Sheet1!$A$2:$R$4000,4,FALSE)</f>
        <v>Libramiento 0206-01-01-0010-9169</v>
      </c>
      <c r="L1611" s="49" t="str">
        <f>VLOOKUP(D1611,[1]Sheet1!$A$2:$S$4000,5,FALSE)</f>
        <v>NÓMINA FIJA PERSONAL DE VIGILANCIA ABRIL 2018, INABIE.</v>
      </c>
      <c r="M1611" s="53">
        <f>VLOOKUP(D1611,[1]Sheet1!$A$2:$S$4000,16,FALSE)</f>
        <v>50703.24</v>
      </c>
    </row>
    <row r="1612" spans="2:13" s="10" customFormat="1" ht="29.25" customHeight="1" x14ac:dyDescent="0.2">
      <c r="B1612" s="31">
        <v>1597</v>
      </c>
      <c r="C1612" s="37">
        <v>43209</v>
      </c>
      <c r="D1612" s="44">
        <v>34550</v>
      </c>
      <c r="E1612" s="11" t="s">
        <v>13</v>
      </c>
      <c r="F1612" s="11">
        <v>0</v>
      </c>
      <c r="G1612" s="11">
        <v>189538.17</v>
      </c>
      <c r="H1612" s="21">
        <f t="shared" si="24"/>
        <v>529272721.90999883</v>
      </c>
      <c r="J1612" s="10">
        <f>VLOOKUP(D1612,[1]Sheet1!$A$2:$R$4000,1,FALSE)</f>
        <v>34550</v>
      </c>
      <c r="K1612" s="10" t="str">
        <f>VLOOKUP(D1612,[1]Sheet1!$A$2:$R$4000,4,FALSE)</f>
        <v>Libramiento 0206-01-01-0010-9169</v>
      </c>
      <c r="L1612" s="49" t="str">
        <f>VLOOKUP(D1612,[1]Sheet1!$A$2:$S$4000,5,FALSE)</f>
        <v>NÓMINA FIJA PERSONAL DE VIGILANCIA ABRIL 2018, INABIE.</v>
      </c>
      <c r="M1612" s="53">
        <f>VLOOKUP(D1612,[1]Sheet1!$A$2:$S$4000,16,FALSE)</f>
        <v>50703.24</v>
      </c>
    </row>
    <row r="1613" spans="2:13" s="10" customFormat="1" ht="29.25" customHeight="1" x14ac:dyDescent="0.2">
      <c r="B1613" s="31">
        <v>1598</v>
      </c>
      <c r="C1613" s="37">
        <v>43209</v>
      </c>
      <c r="D1613" s="44">
        <v>34548</v>
      </c>
      <c r="E1613" s="11" t="s">
        <v>13</v>
      </c>
      <c r="F1613" s="11">
        <v>0</v>
      </c>
      <c r="G1613" s="11">
        <v>253023.43</v>
      </c>
      <c r="H1613" s="21">
        <f t="shared" si="24"/>
        <v>529019698.47999883</v>
      </c>
      <c r="J1613" s="10">
        <f>VLOOKUP(D1613,[1]Sheet1!$A$2:$R$4000,1,FALSE)</f>
        <v>34548</v>
      </c>
      <c r="K1613" s="10" t="str">
        <f>VLOOKUP(D1613,[1]Sheet1!$A$2:$R$4000,4,FALSE)</f>
        <v>Libramiento 0206-01-01-0010-9163</v>
      </c>
      <c r="L1613" s="49" t="str">
        <f>VLOOKUP(D1613,[1]Sheet1!$A$2:$S$4000,5,FALSE)</f>
        <v>NÓMINA FIJA PERSONAL DOCENTE ABRIL 2018, INABIE.</v>
      </c>
      <c r="M1613" s="53">
        <f>VLOOKUP(D1613,[1]Sheet1!$A$2:$S$4000,16,FALSE)</f>
        <v>5158.1000000000004</v>
      </c>
    </row>
    <row r="1614" spans="2:13" s="10" customFormat="1" ht="29.25" customHeight="1" x14ac:dyDescent="0.2">
      <c r="B1614" s="31">
        <v>1599</v>
      </c>
      <c r="C1614" s="37">
        <v>43209</v>
      </c>
      <c r="D1614" s="44">
        <v>34548</v>
      </c>
      <c r="E1614" s="11" t="s">
        <v>13</v>
      </c>
      <c r="F1614" s="11">
        <v>0</v>
      </c>
      <c r="G1614" s="11">
        <v>2273167.85</v>
      </c>
      <c r="H1614" s="21">
        <f t="shared" si="24"/>
        <v>526746530.6299988</v>
      </c>
      <c r="J1614" s="10">
        <f>VLOOKUP(D1614,[1]Sheet1!$A$2:$R$4000,1,FALSE)</f>
        <v>34548</v>
      </c>
      <c r="K1614" s="10" t="str">
        <f>VLOOKUP(D1614,[1]Sheet1!$A$2:$R$4000,4,FALSE)</f>
        <v>Libramiento 0206-01-01-0010-9163</v>
      </c>
      <c r="L1614" s="49" t="str">
        <f>VLOOKUP(D1614,[1]Sheet1!$A$2:$S$4000,5,FALSE)</f>
        <v>NÓMINA FIJA PERSONAL DOCENTE ABRIL 2018, INABIE.</v>
      </c>
      <c r="M1614" s="53">
        <f>VLOOKUP(D1614,[1]Sheet1!$A$2:$S$4000,16,FALSE)</f>
        <v>5158.1000000000004</v>
      </c>
    </row>
    <row r="1615" spans="2:13" s="10" customFormat="1" ht="29.25" customHeight="1" x14ac:dyDescent="0.2">
      <c r="B1615" s="31">
        <v>1600</v>
      </c>
      <c r="C1615" s="37">
        <v>43209</v>
      </c>
      <c r="D1615" s="44">
        <v>34546</v>
      </c>
      <c r="E1615" s="11" t="s">
        <v>13</v>
      </c>
      <c r="F1615" s="11">
        <v>0</v>
      </c>
      <c r="G1615" s="11">
        <v>3769.6</v>
      </c>
      <c r="H1615" s="21">
        <f t="shared" si="24"/>
        <v>526742761.02999878</v>
      </c>
      <c r="J1615" s="10">
        <f>VLOOKUP(D1615,[1]Sheet1!$A$2:$R$4000,1,FALSE)</f>
        <v>34546</v>
      </c>
      <c r="K1615" s="10" t="str">
        <f>VLOOKUP(D1615,[1]Sheet1!$A$2:$R$4000,4,FALSE)</f>
        <v>Libramiento 0206-01-01-0010-9159</v>
      </c>
      <c r="L1615" s="49" t="str">
        <f>VLOOKUP(D1615,[1]Sheet1!$A$2:$S$4000,5,FALSE)</f>
        <v>NÓMINA PERSONAL CONTRATADO ABRIL 2018, INABIE.</v>
      </c>
      <c r="M1615" s="53">
        <f>VLOOKUP(D1615,[1]Sheet1!$A$2:$S$4000,16,FALSE)</f>
        <v>18978.72</v>
      </c>
    </row>
    <row r="1616" spans="2:13" s="10" customFormat="1" ht="31.5" customHeight="1" x14ac:dyDescent="0.2">
      <c r="B1616" s="31">
        <v>1601</v>
      </c>
      <c r="C1616" s="37">
        <v>43209</v>
      </c>
      <c r="D1616" s="44">
        <v>34546</v>
      </c>
      <c r="E1616" s="11" t="s">
        <v>13</v>
      </c>
      <c r="F1616" s="11">
        <v>0</v>
      </c>
      <c r="G1616" s="11">
        <v>716209.52</v>
      </c>
      <c r="H1616" s="21">
        <f t="shared" si="24"/>
        <v>526026551.5099988</v>
      </c>
      <c r="J1616" s="10">
        <f>VLOOKUP(D1616,[1]Sheet1!$A$2:$R$4000,1,FALSE)</f>
        <v>34546</v>
      </c>
      <c r="K1616" s="10" t="str">
        <f>VLOOKUP(D1616,[1]Sheet1!$A$2:$R$4000,4,FALSE)</f>
        <v>Libramiento 0206-01-01-0010-9159</v>
      </c>
      <c r="L1616" s="49" t="str">
        <f>VLOOKUP(D1616,[1]Sheet1!$A$2:$S$4000,5,FALSE)</f>
        <v>NÓMINA PERSONAL CONTRATADO ABRIL 2018, INABIE.</v>
      </c>
      <c r="M1616" s="53">
        <f>VLOOKUP(D1616,[1]Sheet1!$A$2:$S$4000,16,FALSE)</f>
        <v>18978.72</v>
      </c>
    </row>
    <row r="1617" spans="2:13" s="10" customFormat="1" ht="27" customHeight="1" x14ac:dyDescent="0.2">
      <c r="B1617" s="31">
        <v>1602</v>
      </c>
      <c r="C1617" s="37">
        <v>43210</v>
      </c>
      <c r="D1617" s="44">
        <v>34546</v>
      </c>
      <c r="E1617" s="11" t="s">
        <v>14</v>
      </c>
      <c r="F1617" s="11">
        <v>206189776.59</v>
      </c>
      <c r="G1617" s="11"/>
      <c r="H1617" s="21">
        <f t="shared" si="24"/>
        <v>732216328.09999883</v>
      </c>
      <c r="J1617" s="10">
        <f>VLOOKUP(D1617,[1]Sheet1!$A$2:$R$4000,1,FALSE)</f>
        <v>34546</v>
      </c>
      <c r="K1617" s="10" t="str">
        <f>VLOOKUP(D1617,[1]Sheet1!$A$2:$R$4000,4,FALSE)</f>
        <v>Libramiento 0206-01-01-0010-9159</v>
      </c>
      <c r="L1617" s="49" t="str">
        <f>VLOOKUP(D1617,[1]Sheet1!$A$2:$S$4000,5,FALSE)</f>
        <v>NÓMINA PERSONAL CONTRATADO ABRIL 2018, INABIE.</v>
      </c>
      <c r="M1617" s="53">
        <f>VLOOKUP(D1617,[1]Sheet1!$A$2:$S$4000,16,FALSE)</f>
        <v>18978.72</v>
      </c>
    </row>
    <row r="1618" spans="2:13" s="10" customFormat="1" ht="49.5" x14ac:dyDescent="0.2">
      <c r="B1618" s="31">
        <v>1603</v>
      </c>
      <c r="C1618" s="37">
        <v>43210</v>
      </c>
      <c r="D1618" s="44">
        <v>35140</v>
      </c>
      <c r="E1618" s="11" t="s">
        <v>13</v>
      </c>
      <c r="F1618" s="11">
        <v>0</v>
      </c>
      <c r="G1618" s="11">
        <v>5969.01</v>
      </c>
      <c r="H1618" s="21">
        <f t="shared" si="24"/>
        <v>732210359.08999884</v>
      </c>
      <c r="J1618" s="10">
        <f>VLOOKUP(D1618,[1]Sheet1!$A$2:$R$4000,1,FALSE)</f>
        <v>35140</v>
      </c>
      <c r="K1618" s="10" t="str">
        <f>VLOOKUP(D1618,[1]Sheet1!$A$2:$R$4000,4,FALSE)</f>
        <v>Libramiento 0206-01-01-0010-8189</v>
      </c>
      <c r="L1618" s="49" t="str">
        <f>VLOOKUP(D1618,[1]Sheet1!$A$2:$S$4000,5,FALSE)</f>
        <v>PAGO A FAVOR DE COOPROHARINA, CEDIDO POR SANCHEZ DE LA CRUZ SRL MEDIANTE ACTO NO.228 D/F 05/03/18, POR SUM. DE ALIM. ESC. UM. CORRESP. AL MES DE DICIEMBRE 2017, S/FACT. 00184,NC 00051.CONTRATO NO.326/17, OC 6822, MENOS ANTICIPO.</v>
      </c>
      <c r="M1618" s="53">
        <f>VLOOKUP(D1618,[1]Sheet1!$A$2:$S$4000,16,FALSE)</f>
        <v>5969.01</v>
      </c>
    </row>
    <row r="1619" spans="2:13" s="10" customFormat="1" ht="49.5" x14ac:dyDescent="0.2">
      <c r="B1619" s="31">
        <v>1604</v>
      </c>
      <c r="C1619" s="37">
        <v>43210</v>
      </c>
      <c r="D1619" s="44">
        <v>35140</v>
      </c>
      <c r="E1619" s="11" t="s">
        <v>13</v>
      </c>
      <c r="F1619" s="11">
        <v>0</v>
      </c>
      <c r="G1619" s="11">
        <v>643783.53</v>
      </c>
      <c r="H1619" s="21">
        <f t="shared" ref="H1619:H1682" si="25">+H1618+F1619-G1619</f>
        <v>731566575.55999887</v>
      </c>
      <c r="J1619" s="10">
        <f>VLOOKUP(D1619,[1]Sheet1!$A$2:$R$4000,1,FALSE)</f>
        <v>35140</v>
      </c>
      <c r="K1619" s="10" t="str">
        <f>VLOOKUP(D1619,[1]Sheet1!$A$2:$R$4000,4,FALSE)</f>
        <v>Libramiento 0206-01-01-0010-8189</v>
      </c>
      <c r="L1619" s="49" t="str">
        <f>VLOOKUP(D1619,[1]Sheet1!$A$2:$S$4000,5,FALSE)</f>
        <v>PAGO A FAVOR DE COOPROHARINA, CEDIDO POR SANCHEZ DE LA CRUZ SRL MEDIANTE ACTO NO.228 D/F 05/03/18, POR SUM. DE ALIM. ESC. UM. CORRESP. AL MES DE DICIEMBRE 2017, S/FACT. 00184,NC 00051.CONTRATO NO.326/17, OC 6822, MENOS ANTICIPO.</v>
      </c>
      <c r="M1619" s="53">
        <f>VLOOKUP(D1619,[1]Sheet1!$A$2:$S$4000,16,FALSE)</f>
        <v>5969.01</v>
      </c>
    </row>
    <row r="1620" spans="2:13" s="10" customFormat="1" ht="33" x14ac:dyDescent="0.2">
      <c r="B1620" s="31">
        <v>1605</v>
      </c>
      <c r="C1620" s="37">
        <v>43213</v>
      </c>
      <c r="D1620" s="44">
        <v>35576</v>
      </c>
      <c r="E1620" s="11" t="s">
        <v>13</v>
      </c>
      <c r="F1620" s="11">
        <v>0</v>
      </c>
      <c r="G1620" s="11">
        <v>2869.19</v>
      </c>
      <c r="H1620" s="21">
        <f t="shared" si="25"/>
        <v>731563706.36999881</v>
      </c>
      <c r="J1620" s="10">
        <f>VLOOKUP(D1620,[1]Sheet1!$A$2:$R$4000,1,FALSE)</f>
        <v>35576</v>
      </c>
      <c r="K1620" s="10" t="str">
        <f>VLOOKUP(D1620,[1]Sheet1!$A$2:$R$4000,4,FALSE)</f>
        <v>Libramiento 0206-01-01-0010-8028</v>
      </c>
      <c r="L1620" s="49" t="str">
        <f>VLOOKUP(D1620,[1]Sheet1!$A$2:$S$4000,5,FALSE)</f>
        <v>PAGO SUM. ALIM. ESC. UM AL MES DIC. 2017, SEGUN FACT. NCF.: 00134 Y NC 00041 DEL CONT. 463/17 OC. 6526, MENOS ANTICIPO.</v>
      </c>
      <c r="M1620" s="53">
        <f>VLOOKUP(D1620,[1]Sheet1!$A$2:$S$4000,16,FALSE)</f>
        <v>308335.67</v>
      </c>
    </row>
    <row r="1621" spans="2:13" s="10" customFormat="1" ht="33" x14ac:dyDescent="0.2">
      <c r="B1621" s="31">
        <v>1606</v>
      </c>
      <c r="C1621" s="37">
        <v>43213</v>
      </c>
      <c r="D1621" s="44">
        <v>35576</v>
      </c>
      <c r="E1621" s="11" t="s">
        <v>13</v>
      </c>
      <c r="F1621" s="11">
        <v>0</v>
      </c>
      <c r="G1621" s="11">
        <v>308335.67</v>
      </c>
      <c r="H1621" s="21">
        <f t="shared" si="25"/>
        <v>731255370.69999886</v>
      </c>
      <c r="J1621" s="10">
        <f>VLOOKUP(D1621,[1]Sheet1!$A$2:$R$4000,1,FALSE)</f>
        <v>35576</v>
      </c>
      <c r="K1621" s="10" t="str">
        <f>VLOOKUP(D1621,[1]Sheet1!$A$2:$R$4000,4,FALSE)</f>
        <v>Libramiento 0206-01-01-0010-8028</v>
      </c>
      <c r="L1621" s="49" t="str">
        <f>VLOOKUP(D1621,[1]Sheet1!$A$2:$S$4000,5,FALSE)</f>
        <v>PAGO SUM. ALIM. ESC. UM AL MES DIC. 2017, SEGUN FACT. NCF.: 00134 Y NC 00041 DEL CONT. 463/17 OC. 6526, MENOS ANTICIPO.</v>
      </c>
      <c r="M1621" s="53">
        <f>VLOOKUP(D1621,[1]Sheet1!$A$2:$S$4000,16,FALSE)</f>
        <v>308335.67</v>
      </c>
    </row>
    <row r="1622" spans="2:13" s="10" customFormat="1" ht="49.5" x14ac:dyDescent="0.2">
      <c r="B1622" s="31">
        <v>1607</v>
      </c>
      <c r="C1622" s="37">
        <v>43213</v>
      </c>
      <c r="D1622" s="44">
        <v>35577</v>
      </c>
      <c r="E1622" s="11" t="s">
        <v>13</v>
      </c>
      <c r="F1622" s="11">
        <v>0</v>
      </c>
      <c r="G1622" s="11">
        <v>5932.19</v>
      </c>
      <c r="H1622" s="21">
        <f t="shared" si="25"/>
        <v>731249438.5099988</v>
      </c>
      <c r="J1622" s="10">
        <f>VLOOKUP(D1622,[1]Sheet1!$A$2:$R$4000,1,FALSE)</f>
        <v>35577</v>
      </c>
      <c r="K1622" s="10" t="str">
        <f>VLOOKUP(D1622,[1]Sheet1!$A$2:$R$4000,4,FALSE)</f>
        <v>Libramiento 0206-01-01-0010-8101</v>
      </c>
      <c r="L1622" s="49" t="str">
        <f>VLOOKUP(D1622,[1]Sheet1!$A$2:$S$4000,5,FALSE)</f>
        <v>PAGO SERV. DE PUBLICIDAD CORRESP. AL MES DICIEMBRE 2017, POR LA COLOCACION DE LA PROMOCION DE LOS PROGRAMAS QUE LLEVA A CABO INABIE, S/REQ. INABIE/DC/82/2017. FACT. NCF: 00001. OC. 6998.</v>
      </c>
      <c r="M1622" s="53">
        <f>VLOOKUP(D1622,[1]Sheet1!$A$2:$S$4000,16,FALSE)</f>
        <v>2118.64</v>
      </c>
    </row>
    <row r="1623" spans="2:13" s="10" customFormat="1" ht="49.5" x14ac:dyDescent="0.2">
      <c r="B1623" s="31">
        <v>1608</v>
      </c>
      <c r="C1623" s="37">
        <v>43213</v>
      </c>
      <c r="D1623" s="44">
        <v>35577</v>
      </c>
      <c r="E1623" s="11" t="s">
        <v>13</v>
      </c>
      <c r="F1623" s="11">
        <v>0</v>
      </c>
      <c r="G1623" s="11">
        <v>19067.810000000001</v>
      </c>
      <c r="H1623" s="21">
        <f t="shared" si="25"/>
        <v>731230370.69999886</v>
      </c>
      <c r="J1623" s="10">
        <f>VLOOKUP(D1623,[1]Sheet1!$A$2:$R$4000,1,FALSE)</f>
        <v>35577</v>
      </c>
      <c r="K1623" s="10" t="str">
        <f>VLOOKUP(D1623,[1]Sheet1!$A$2:$R$4000,4,FALSE)</f>
        <v>Libramiento 0206-01-01-0010-8101</v>
      </c>
      <c r="L1623" s="49" t="str">
        <f>VLOOKUP(D1623,[1]Sheet1!$A$2:$S$4000,5,FALSE)</f>
        <v>PAGO SERV. DE PUBLICIDAD CORRESP. AL MES DICIEMBRE 2017, POR LA COLOCACION DE LA PROMOCION DE LOS PROGRAMAS QUE LLEVA A CABO INABIE, S/REQ. INABIE/DC/82/2017. FACT. NCF: 00001. OC. 6998.</v>
      </c>
      <c r="M1623" s="53">
        <f>VLOOKUP(D1623,[1]Sheet1!$A$2:$S$4000,16,FALSE)</f>
        <v>2118.64</v>
      </c>
    </row>
    <row r="1624" spans="2:13" s="10" customFormat="1" ht="33" x14ac:dyDescent="0.2">
      <c r="B1624" s="31">
        <v>1609</v>
      </c>
      <c r="C1624" s="37">
        <v>43213</v>
      </c>
      <c r="D1624" s="44">
        <v>35579</v>
      </c>
      <c r="E1624" s="11" t="s">
        <v>13</v>
      </c>
      <c r="F1624" s="11">
        <v>0</v>
      </c>
      <c r="G1624" s="11">
        <v>7996.14</v>
      </c>
      <c r="H1624" s="21">
        <f t="shared" si="25"/>
        <v>731222374.55999887</v>
      </c>
      <c r="J1624" s="10">
        <f>VLOOKUP(D1624,[1]Sheet1!$A$2:$R$4000,1,FALSE)</f>
        <v>35579</v>
      </c>
      <c r="K1624" s="10" t="str">
        <f>VLOOKUP(D1624,[1]Sheet1!$A$2:$R$4000,4,FALSE)</f>
        <v>Libramiento 0206-01-01-0010-8525</v>
      </c>
      <c r="L1624" s="49" t="str">
        <f>VLOOKUP(D1624,[1]Sheet1!$A$2:$S$4000,5,FALSE)</f>
        <v>PAGO SUM. ALIM. ESC. UM ,CORRESP. AL MES DE DICIEMBRE 2017, SEGUN FACT. NCF.: 00013 Y NC 00005, DEL CONTRATO NO. 376/2017 Y OC 6408. MENOS ANTICIPO.</v>
      </c>
      <c r="M1624" s="53">
        <f>VLOOKUP(D1624,[1]Sheet1!$A$2:$S$4000,16,FALSE)</f>
        <v>166273.24</v>
      </c>
    </row>
    <row r="1625" spans="2:13" s="10" customFormat="1" ht="33" x14ac:dyDescent="0.2">
      <c r="B1625" s="31">
        <v>1610</v>
      </c>
      <c r="C1625" s="37">
        <v>43213</v>
      </c>
      <c r="D1625" s="44">
        <v>35579</v>
      </c>
      <c r="E1625" s="11" t="s">
        <v>13</v>
      </c>
      <c r="F1625" s="11">
        <v>0</v>
      </c>
      <c r="G1625" s="11">
        <v>166273.24</v>
      </c>
      <c r="H1625" s="21">
        <f t="shared" si="25"/>
        <v>731056101.31999886</v>
      </c>
      <c r="J1625" s="10">
        <f>VLOOKUP(D1625,[1]Sheet1!$A$2:$R$4000,1,FALSE)</f>
        <v>35579</v>
      </c>
      <c r="K1625" s="10" t="str">
        <f>VLOOKUP(D1625,[1]Sheet1!$A$2:$R$4000,4,FALSE)</f>
        <v>Libramiento 0206-01-01-0010-8525</v>
      </c>
      <c r="L1625" s="49" t="str">
        <f>VLOOKUP(D1625,[1]Sheet1!$A$2:$S$4000,5,FALSE)</f>
        <v>PAGO SUM. ALIM. ESC. UM ,CORRESP. AL MES DE DICIEMBRE 2017, SEGUN FACT. NCF.: 00013 Y NC 00005, DEL CONTRATO NO. 376/2017 Y OC 6408. MENOS ANTICIPO.</v>
      </c>
      <c r="M1625" s="53">
        <f>VLOOKUP(D1625,[1]Sheet1!$A$2:$S$4000,16,FALSE)</f>
        <v>166273.24</v>
      </c>
    </row>
    <row r="1626" spans="2:13" s="10" customFormat="1" ht="49.5" x14ac:dyDescent="0.2">
      <c r="B1626" s="31">
        <v>1611</v>
      </c>
      <c r="C1626" s="37">
        <v>43213</v>
      </c>
      <c r="D1626" s="44">
        <v>35581</v>
      </c>
      <c r="E1626" s="11" t="s">
        <v>13</v>
      </c>
      <c r="F1626" s="11">
        <v>0</v>
      </c>
      <c r="G1626" s="11">
        <v>5758.43</v>
      </c>
      <c r="H1626" s="21">
        <f t="shared" si="25"/>
        <v>731050342.88999891</v>
      </c>
      <c r="J1626" s="10">
        <f>VLOOKUP(D1626,[1]Sheet1!$A$2:$R$4000,1,FALSE)</f>
        <v>35581</v>
      </c>
      <c r="K1626" s="10" t="str">
        <f>VLOOKUP(D1626,[1]Sheet1!$A$2:$R$4000,4,FALSE)</f>
        <v>Libramiento 0206-01-01-0010-8435</v>
      </c>
      <c r="L1626" s="49" t="str">
        <f>VLOOKUP(D1626,[1]Sheet1!$A$2:$S$4000,5,FALSE)</f>
        <v>PAGO A FAVOR DE COOPROHARINA, CEDIDO POR GRUPO SUADI SRL, MEDIANTE ACTO 191/2018, D/F. 26/02/2018, POR SUM. ALIM. ESC. UM. CORRESP. A NOVIEMBRE/2017, SEGUN FACT. NCF: 61150, NC. 00044, CONT. 474/2017, OC. 6775 MENOS ANTICIPO</v>
      </c>
      <c r="M1626" s="53">
        <f>VLOOKUP(D1626,[1]Sheet1!$A$2:$S$4000,16,FALSE)</f>
        <v>5758.43</v>
      </c>
    </row>
    <row r="1627" spans="2:13" s="10" customFormat="1" ht="49.5" x14ac:dyDescent="0.2">
      <c r="B1627" s="31">
        <v>1612</v>
      </c>
      <c r="C1627" s="37">
        <v>43213</v>
      </c>
      <c r="D1627" s="44">
        <v>35581</v>
      </c>
      <c r="E1627" s="11" t="s">
        <v>13</v>
      </c>
      <c r="F1627" s="11">
        <v>0</v>
      </c>
      <c r="G1627" s="11">
        <v>628470.76</v>
      </c>
      <c r="H1627" s="21">
        <f t="shared" si="25"/>
        <v>730421872.12999892</v>
      </c>
      <c r="J1627" s="10">
        <f>VLOOKUP(D1627,[1]Sheet1!$A$2:$R$4000,1,FALSE)</f>
        <v>35581</v>
      </c>
      <c r="K1627" s="10" t="str">
        <f>VLOOKUP(D1627,[1]Sheet1!$A$2:$R$4000,4,FALSE)</f>
        <v>Libramiento 0206-01-01-0010-8435</v>
      </c>
      <c r="L1627" s="49" t="str">
        <f>VLOOKUP(D1627,[1]Sheet1!$A$2:$S$4000,5,FALSE)</f>
        <v>PAGO A FAVOR DE COOPROHARINA, CEDIDO POR GRUPO SUADI SRL, MEDIANTE ACTO 191/2018, D/F. 26/02/2018, POR SUM. ALIM. ESC. UM. CORRESP. A NOVIEMBRE/2017, SEGUN FACT. NCF: 61150, NC. 00044, CONT. 474/2017, OC. 6775 MENOS ANTICIPO</v>
      </c>
      <c r="M1627" s="53">
        <f>VLOOKUP(D1627,[1]Sheet1!$A$2:$S$4000,16,FALSE)</f>
        <v>5758.43</v>
      </c>
    </row>
    <row r="1628" spans="2:13" s="10" customFormat="1" ht="33" x14ac:dyDescent="0.2">
      <c r="B1628" s="31">
        <v>1613</v>
      </c>
      <c r="C1628" s="37">
        <v>43213</v>
      </c>
      <c r="D1628" s="44">
        <v>35578</v>
      </c>
      <c r="E1628" s="11" t="s">
        <v>13</v>
      </c>
      <c r="F1628" s="11">
        <v>0</v>
      </c>
      <c r="G1628" s="11">
        <v>5103.12</v>
      </c>
      <c r="H1628" s="21">
        <f t="shared" si="25"/>
        <v>730416769.00999892</v>
      </c>
      <c r="J1628" s="10">
        <f>VLOOKUP(D1628,[1]Sheet1!$A$2:$R$4000,1,FALSE)</f>
        <v>35578</v>
      </c>
      <c r="K1628" s="10" t="str">
        <f>VLOOKUP(D1628,[1]Sheet1!$A$2:$R$4000,4,FALSE)</f>
        <v>Libramiento 0206-01-01-0010-8761</v>
      </c>
      <c r="L1628" s="49" t="str">
        <f>VLOOKUP(D1628,[1]Sheet1!$A$2:$S$4000,5,FALSE)</f>
        <v>PAGO SUM. ALIM. ESC. UM. CORRESP. AL MES DICIEMBRE 2017, S/FACT. NCF: 00064, NC. 00052, MENOS ANTICIPO, CONT. NO. 450/2017 OC. 6553</v>
      </c>
      <c r="M1628" s="53">
        <f>VLOOKUP(D1628,[1]Sheet1!$A$2:$S$4000,16,FALSE)</f>
        <v>5103.12</v>
      </c>
    </row>
    <row r="1629" spans="2:13" s="10" customFormat="1" ht="33" x14ac:dyDescent="0.2">
      <c r="B1629" s="31">
        <v>1614</v>
      </c>
      <c r="C1629" s="37">
        <v>43213</v>
      </c>
      <c r="D1629" s="44">
        <v>35578</v>
      </c>
      <c r="E1629" s="11" t="s">
        <v>13</v>
      </c>
      <c r="F1629" s="11">
        <v>0</v>
      </c>
      <c r="G1629" s="11">
        <v>550131.42000000004</v>
      </c>
      <c r="H1629" s="21">
        <f t="shared" si="25"/>
        <v>729866637.58999896</v>
      </c>
      <c r="J1629" s="10">
        <f>VLOOKUP(D1629,[1]Sheet1!$A$2:$R$4000,1,FALSE)</f>
        <v>35578</v>
      </c>
      <c r="K1629" s="10" t="str">
        <f>VLOOKUP(D1629,[1]Sheet1!$A$2:$R$4000,4,FALSE)</f>
        <v>Libramiento 0206-01-01-0010-8761</v>
      </c>
      <c r="L1629" s="49" t="str">
        <f>VLOOKUP(D1629,[1]Sheet1!$A$2:$S$4000,5,FALSE)</f>
        <v>PAGO SUM. ALIM. ESC. UM. CORRESP. AL MES DICIEMBRE 2017, S/FACT. NCF: 00064, NC. 00052, MENOS ANTICIPO, CONT. NO. 450/2017 OC. 6553</v>
      </c>
      <c r="M1629" s="53">
        <f>VLOOKUP(D1629,[1]Sheet1!$A$2:$S$4000,16,FALSE)</f>
        <v>5103.12</v>
      </c>
    </row>
    <row r="1630" spans="2:13" s="10" customFormat="1" ht="49.5" x14ac:dyDescent="0.2">
      <c r="B1630" s="31">
        <v>1615</v>
      </c>
      <c r="C1630" s="37">
        <v>43213</v>
      </c>
      <c r="D1630" s="44">
        <v>35580</v>
      </c>
      <c r="E1630" s="11" t="s">
        <v>13</v>
      </c>
      <c r="F1630" s="11">
        <v>0</v>
      </c>
      <c r="G1630" s="11">
        <v>4562.33</v>
      </c>
      <c r="H1630" s="21">
        <f t="shared" si="25"/>
        <v>729862075.25999892</v>
      </c>
      <c r="J1630" s="10">
        <f>VLOOKUP(D1630,[1]Sheet1!$A$2:$R$4000,1,FALSE)</f>
        <v>35580</v>
      </c>
      <c r="K1630" s="10" t="str">
        <f>VLOOKUP(D1630,[1]Sheet1!$A$2:$R$4000,4,FALSE)</f>
        <v>Libramiento 0206-01-01-0010-8759</v>
      </c>
      <c r="L1630" s="49" t="str">
        <f>VLOOKUP(D1630,[1]Sheet1!$A$2:$S$4000,5,FALSE)</f>
        <v>PAGO A FAVOR DE COOPROHARINA S/ACTO 174 D/F. 26/02/2018 CEDIDO POR SUPLIDORA NANCY SRL, SUM. ALIM. ESC. UM. CORRESP. AL MES ENERO 2018, S/FACT. NCF: 00072, NC. 00051, CONT. NO. 399/2017, OC. 6442. MENOS ANTICIPO.</v>
      </c>
      <c r="M1630" s="53">
        <f>VLOOKUP(D1630,[1]Sheet1!$A$2:$S$4000,16,FALSE)</f>
        <v>4562.33</v>
      </c>
    </row>
    <row r="1631" spans="2:13" s="10" customFormat="1" ht="49.5" x14ac:dyDescent="0.2">
      <c r="B1631" s="31">
        <v>1616</v>
      </c>
      <c r="C1631" s="37">
        <v>43213</v>
      </c>
      <c r="D1631" s="44">
        <v>35580</v>
      </c>
      <c r="E1631" s="11" t="s">
        <v>13</v>
      </c>
      <c r="F1631" s="11">
        <v>0</v>
      </c>
      <c r="G1631" s="11">
        <v>496394.37</v>
      </c>
      <c r="H1631" s="21">
        <f t="shared" si="25"/>
        <v>729365680.88999891</v>
      </c>
      <c r="J1631" s="10">
        <f>VLOOKUP(D1631,[1]Sheet1!$A$2:$R$4000,1,FALSE)</f>
        <v>35580</v>
      </c>
      <c r="K1631" s="10" t="str">
        <f>VLOOKUP(D1631,[1]Sheet1!$A$2:$R$4000,4,FALSE)</f>
        <v>Libramiento 0206-01-01-0010-8759</v>
      </c>
      <c r="L1631" s="49" t="str">
        <f>VLOOKUP(D1631,[1]Sheet1!$A$2:$S$4000,5,FALSE)</f>
        <v>PAGO A FAVOR DE COOPROHARINA S/ACTO 174 D/F. 26/02/2018 CEDIDO POR SUPLIDORA NANCY SRL, SUM. ALIM. ESC. UM. CORRESP. AL MES ENERO 2018, S/FACT. NCF: 00072, NC. 00051, CONT. NO. 399/2017, OC. 6442. MENOS ANTICIPO.</v>
      </c>
      <c r="M1631" s="53">
        <f>VLOOKUP(D1631,[1]Sheet1!$A$2:$S$4000,16,FALSE)</f>
        <v>4562.33</v>
      </c>
    </row>
    <row r="1632" spans="2:13" s="10" customFormat="1" ht="49.5" x14ac:dyDescent="0.2">
      <c r="B1632" s="31">
        <v>1617</v>
      </c>
      <c r="C1632" s="37">
        <v>43213</v>
      </c>
      <c r="D1632" s="44">
        <v>35580</v>
      </c>
      <c r="E1632" s="11" t="s">
        <v>14</v>
      </c>
      <c r="F1632" s="11">
        <v>11867555</v>
      </c>
      <c r="G1632" s="11"/>
      <c r="H1632" s="21">
        <f t="shared" si="25"/>
        <v>741233235.88999891</v>
      </c>
      <c r="J1632" s="10">
        <f>VLOOKUP(D1632,[1]Sheet1!$A$2:$R$4000,1,FALSE)</f>
        <v>35580</v>
      </c>
      <c r="K1632" s="10" t="str">
        <f>VLOOKUP(D1632,[1]Sheet1!$A$2:$R$4000,4,FALSE)</f>
        <v>Libramiento 0206-01-01-0010-8759</v>
      </c>
      <c r="L1632" s="49" t="str">
        <f>VLOOKUP(D1632,[1]Sheet1!$A$2:$S$4000,5,FALSE)</f>
        <v>PAGO A FAVOR DE COOPROHARINA S/ACTO 174 D/F. 26/02/2018 CEDIDO POR SUPLIDORA NANCY SRL, SUM. ALIM. ESC. UM. CORRESP. AL MES ENERO 2018, S/FACT. NCF: 00072, NC. 00051, CONT. NO. 399/2017, OC. 6442. MENOS ANTICIPO.</v>
      </c>
      <c r="M1632" s="53">
        <f>VLOOKUP(D1632,[1]Sheet1!$A$2:$S$4000,16,FALSE)</f>
        <v>4562.33</v>
      </c>
    </row>
    <row r="1633" spans="2:13" s="10" customFormat="1" ht="33" x14ac:dyDescent="0.2">
      <c r="B1633" s="31">
        <v>1618</v>
      </c>
      <c r="C1633" s="37">
        <v>43213</v>
      </c>
      <c r="D1633" s="44">
        <v>35850</v>
      </c>
      <c r="E1633" s="11" t="s">
        <v>13</v>
      </c>
      <c r="F1633" s="11">
        <v>0</v>
      </c>
      <c r="G1633" s="11">
        <v>237065.60000000001</v>
      </c>
      <c r="H1633" s="21">
        <f t="shared" si="25"/>
        <v>740996170.28999889</v>
      </c>
      <c r="J1633" s="10">
        <f>VLOOKUP(D1633,[1]Sheet1!$A$2:$R$4000,1,FALSE)</f>
        <v>35850</v>
      </c>
      <c r="K1633" s="10" t="str">
        <f>VLOOKUP(D1633,[1]Sheet1!$A$2:$R$4000,4,FALSE)</f>
        <v>Libramiento 0206-01-01-0010-8483</v>
      </c>
      <c r="L1633" s="49" t="str">
        <f>VLOOKUP(D1633,[1]Sheet1!$A$2:$S$4000,5,FALSE)</f>
        <v>PAGO SUM. ALIM. ESC. JEE. CORRESP. AL MES ENERO 2018, SEGUN FACT. NCF.: 00047, CARTA COMPROMISO NO. 15613, 03306, 03512, 03416, 03432, OC 5783.</v>
      </c>
      <c r="M1633" s="53">
        <f>VLOOKUP(D1633,[1]Sheet1!$A$2:$S$4000,16,FALSE)</f>
        <v>51536</v>
      </c>
    </row>
    <row r="1634" spans="2:13" s="10" customFormat="1" ht="33" x14ac:dyDescent="0.2">
      <c r="B1634" s="31">
        <v>1619</v>
      </c>
      <c r="C1634" s="37">
        <v>43213</v>
      </c>
      <c r="D1634" s="44">
        <v>35850</v>
      </c>
      <c r="E1634" s="11" t="s">
        <v>13</v>
      </c>
      <c r="F1634" s="11">
        <v>0</v>
      </c>
      <c r="G1634" s="11">
        <v>979184</v>
      </c>
      <c r="H1634" s="21">
        <f t="shared" si="25"/>
        <v>740016986.28999889</v>
      </c>
      <c r="J1634" s="10">
        <f>VLOOKUP(D1634,[1]Sheet1!$A$2:$R$4000,1,FALSE)</f>
        <v>35850</v>
      </c>
      <c r="K1634" s="10" t="str">
        <f>VLOOKUP(D1634,[1]Sheet1!$A$2:$R$4000,4,FALSE)</f>
        <v>Libramiento 0206-01-01-0010-8483</v>
      </c>
      <c r="L1634" s="49" t="str">
        <f>VLOOKUP(D1634,[1]Sheet1!$A$2:$S$4000,5,FALSE)</f>
        <v>PAGO SUM. ALIM. ESC. JEE. CORRESP. AL MES ENERO 2018, SEGUN FACT. NCF.: 00047, CARTA COMPROMISO NO. 15613, 03306, 03512, 03416, 03432, OC 5783.</v>
      </c>
      <c r="M1634" s="53">
        <f>VLOOKUP(D1634,[1]Sheet1!$A$2:$S$4000,16,FALSE)</f>
        <v>51536</v>
      </c>
    </row>
    <row r="1635" spans="2:13" s="10" customFormat="1" ht="33" x14ac:dyDescent="0.2">
      <c r="B1635" s="31">
        <v>1620</v>
      </c>
      <c r="C1635" s="37">
        <v>43213</v>
      </c>
      <c r="D1635" s="44">
        <v>35849</v>
      </c>
      <c r="E1635" s="11" t="s">
        <v>13</v>
      </c>
      <c r="F1635" s="11">
        <v>0</v>
      </c>
      <c r="G1635" s="11">
        <v>133694.39999999999</v>
      </c>
      <c r="H1635" s="21">
        <f t="shared" si="25"/>
        <v>739883291.88999891</v>
      </c>
      <c r="J1635" s="10">
        <f>VLOOKUP(D1635,[1]Sheet1!$A$2:$R$4000,1,FALSE)</f>
        <v>35849</v>
      </c>
      <c r="K1635" s="10" t="str">
        <f>VLOOKUP(D1635,[1]Sheet1!$A$2:$R$4000,4,FALSE)</f>
        <v>Libramiento 0206-01-01-0010-8482</v>
      </c>
      <c r="L1635" s="49" t="str">
        <f>VLOOKUP(D1635,[1]Sheet1!$A$2:$S$4000,5,FALSE)</f>
        <v>PAGO POR SUM. ALIM. ESC. JEE. CORRESP. A ENERO/2018, SEGUN FACT. NCF: 00049. CARTAS COMPROMISO 00009, 00333, OC. 6113.</v>
      </c>
      <c r="M1635" s="53">
        <f>VLOOKUP(D1635,[1]Sheet1!$A$2:$S$4000,16,FALSE)</f>
        <v>29064</v>
      </c>
    </row>
    <row r="1636" spans="2:13" s="10" customFormat="1" ht="33" x14ac:dyDescent="0.2">
      <c r="B1636" s="31">
        <v>1621</v>
      </c>
      <c r="C1636" s="37">
        <v>43213</v>
      </c>
      <c r="D1636" s="44">
        <v>35849</v>
      </c>
      <c r="E1636" s="11" t="s">
        <v>13</v>
      </c>
      <c r="F1636" s="11">
        <v>0</v>
      </c>
      <c r="G1636" s="11">
        <v>552216</v>
      </c>
      <c r="H1636" s="21">
        <f t="shared" si="25"/>
        <v>739331075.88999891</v>
      </c>
      <c r="J1636" s="10">
        <f>VLOOKUP(D1636,[1]Sheet1!$A$2:$R$4000,1,FALSE)</f>
        <v>35849</v>
      </c>
      <c r="K1636" s="10" t="str">
        <f>VLOOKUP(D1636,[1]Sheet1!$A$2:$R$4000,4,FALSE)</f>
        <v>Libramiento 0206-01-01-0010-8482</v>
      </c>
      <c r="L1636" s="49" t="str">
        <f>VLOOKUP(D1636,[1]Sheet1!$A$2:$S$4000,5,FALSE)</f>
        <v>PAGO POR SUM. ALIM. ESC. JEE. CORRESP. A ENERO/2018, SEGUN FACT. NCF: 00049. CARTAS COMPROMISO 00009, 00333, OC. 6113.</v>
      </c>
      <c r="M1636" s="53">
        <f>VLOOKUP(D1636,[1]Sheet1!$A$2:$S$4000,16,FALSE)</f>
        <v>29064</v>
      </c>
    </row>
    <row r="1637" spans="2:13" s="10" customFormat="1" ht="33" x14ac:dyDescent="0.2">
      <c r="B1637" s="31">
        <v>1622</v>
      </c>
      <c r="C1637" s="37">
        <v>43213</v>
      </c>
      <c r="D1637" s="44">
        <v>35849</v>
      </c>
      <c r="E1637" s="11" t="s">
        <v>13</v>
      </c>
      <c r="F1637" s="11">
        <v>0</v>
      </c>
      <c r="G1637" s="11">
        <v>12000</v>
      </c>
      <c r="H1637" s="21">
        <f t="shared" si="25"/>
        <v>739319075.88999891</v>
      </c>
      <c r="J1637" s="10">
        <f>VLOOKUP(D1637,[1]Sheet1!$A$2:$R$4000,1,FALSE)</f>
        <v>35849</v>
      </c>
      <c r="K1637" s="10" t="str">
        <f>VLOOKUP(D1637,[1]Sheet1!$A$2:$R$4000,4,FALSE)</f>
        <v>Libramiento 0206-01-01-0010-8482</v>
      </c>
      <c r="L1637" s="49" t="str">
        <f>VLOOKUP(D1637,[1]Sheet1!$A$2:$S$4000,5,FALSE)</f>
        <v>PAGO POR SUM. ALIM. ESC. JEE. CORRESP. A ENERO/2018, SEGUN FACT. NCF: 00049. CARTAS COMPROMISO 00009, 00333, OC. 6113.</v>
      </c>
      <c r="M1637" s="53">
        <f>VLOOKUP(D1637,[1]Sheet1!$A$2:$S$4000,16,FALSE)</f>
        <v>29064</v>
      </c>
    </row>
    <row r="1638" spans="2:13" s="10" customFormat="1" ht="49.5" x14ac:dyDescent="0.2">
      <c r="B1638" s="31">
        <v>1623</v>
      </c>
      <c r="C1638" s="37">
        <v>43213</v>
      </c>
      <c r="D1638" s="44">
        <v>35841</v>
      </c>
      <c r="E1638" s="11" t="s">
        <v>13</v>
      </c>
      <c r="F1638" s="11">
        <v>0</v>
      </c>
      <c r="G1638" s="11">
        <v>271200</v>
      </c>
      <c r="H1638" s="21">
        <f t="shared" si="25"/>
        <v>739047875.88999891</v>
      </c>
      <c r="J1638" s="10">
        <f>VLOOKUP(D1638,[1]Sheet1!$A$2:$R$4000,1,FALSE)</f>
        <v>35841</v>
      </c>
      <c r="K1638" s="10" t="str">
        <f>VLOOKUP(D1638,[1]Sheet1!$A$2:$R$4000,4,FALSE)</f>
        <v>Libramiento 0206-01-01-0010-8465</v>
      </c>
      <c r="L1638" s="49" t="str">
        <f>VLOOKUP(D1638,[1]Sheet1!$A$2:$S$4000,5,FALSE)</f>
        <v>PAGO A FAVOR DE PARALLAX FACTORING SA, S/ACTO 1225 D/F. 09/02/2018 CEDIDO POR JDG COMEDORES INDUSTRIALES SRL, SUM. ALIM. ESC. JEE. MES ENERO 2018, S/FACT. NCF: 00002, CARTA COMPROMISO NO. 00023, OC. 6805.</v>
      </c>
      <c r="M1638" s="53">
        <f>VLOOKUP(D1638,[1]Sheet1!$A$2:$S$4000,16,FALSE)</f>
        <v>271200</v>
      </c>
    </row>
    <row r="1639" spans="2:13" s="10" customFormat="1" ht="49.5" x14ac:dyDescent="0.2">
      <c r="B1639" s="31">
        <v>1624</v>
      </c>
      <c r="C1639" s="37">
        <v>43213</v>
      </c>
      <c r="D1639" s="44">
        <v>35840</v>
      </c>
      <c r="E1639" s="11" t="s">
        <v>13</v>
      </c>
      <c r="F1639" s="11">
        <v>0</v>
      </c>
      <c r="G1639" s="11">
        <v>25500</v>
      </c>
      <c r="H1639" s="21">
        <f t="shared" si="25"/>
        <v>739022375.88999891</v>
      </c>
      <c r="J1639" s="10">
        <f>VLOOKUP(D1639,[1]Sheet1!$A$2:$R$4000,1,FALSE)</f>
        <v>35840</v>
      </c>
      <c r="K1639" s="10" t="str">
        <f>VLOOKUP(D1639,[1]Sheet1!$A$2:$R$4000,4,FALSE)</f>
        <v>Libramiento 0206-01-01-0010-8463</v>
      </c>
      <c r="L1639" s="49" t="str">
        <f>VLOOKUP(D1639,[1]Sheet1!$A$2:$S$4000,5,FALSE)</f>
        <v>PAGO A PARALLAX FACTORING, CEDIDO POR DELICIAS DEL PALADAR GARCAR, SRL, S/ACTO NO.1166/18 D/F 08/02/18, POR SUM. ALIM. ESC. JEE, MES ENERO 2018, S/FACT. NCF.:00004, CARTAS C. NOS. 15478, OC 6696</v>
      </c>
      <c r="M1639" s="53">
        <f>VLOOKUP(D1639,[1]Sheet1!$A$2:$S$4000,16,FALSE)</f>
        <v>25500</v>
      </c>
    </row>
    <row r="1640" spans="2:13" s="10" customFormat="1" ht="49.5" x14ac:dyDescent="0.2">
      <c r="B1640" s="31">
        <v>1625</v>
      </c>
      <c r="C1640" s="37">
        <v>43213</v>
      </c>
      <c r="D1640" s="44">
        <v>35840</v>
      </c>
      <c r="E1640" s="11" t="s">
        <v>13</v>
      </c>
      <c r="F1640" s="11">
        <v>0</v>
      </c>
      <c r="G1640" s="11">
        <v>576300</v>
      </c>
      <c r="H1640" s="21">
        <f t="shared" si="25"/>
        <v>738446075.88999891</v>
      </c>
      <c r="J1640" s="10">
        <f>VLOOKUP(D1640,[1]Sheet1!$A$2:$R$4000,1,FALSE)</f>
        <v>35840</v>
      </c>
      <c r="K1640" s="10" t="str">
        <f>VLOOKUP(D1640,[1]Sheet1!$A$2:$R$4000,4,FALSE)</f>
        <v>Libramiento 0206-01-01-0010-8463</v>
      </c>
      <c r="L1640" s="49" t="str">
        <f>VLOOKUP(D1640,[1]Sheet1!$A$2:$S$4000,5,FALSE)</f>
        <v>PAGO A PARALLAX FACTORING, CEDIDO POR DELICIAS DEL PALADAR GARCAR, SRL, S/ACTO NO.1166/18 D/F 08/02/18, POR SUM. ALIM. ESC. JEE, MES ENERO 2018, S/FACT. NCF.:00004, CARTAS C. NOS. 15478, OC 6696</v>
      </c>
      <c r="M1640" s="53">
        <f>VLOOKUP(D1640,[1]Sheet1!$A$2:$S$4000,16,FALSE)</f>
        <v>25500</v>
      </c>
    </row>
    <row r="1641" spans="2:13" s="10" customFormat="1" ht="33" x14ac:dyDescent="0.2">
      <c r="B1641" s="31">
        <v>1626</v>
      </c>
      <c r="C1641" s="37">
        <v>43213</v>
      </c>
      <c r="D1641" s="44">
        <v>35837</v>
      </c>
      <c r="E1641" s="11" t="s">
        <v>13</v>
      </c>
      <c r="F1641" s="11">
        <v>0</v>
      </c>
      <c r="G1641" s="11">
        <v>136574</v>
      </c>
      <c r="H1641" s="21">
        <f t="shared" si="25"/>
        <v>738309501.88999891</v>
      </c>
      <c r="J1641" s="10">
        <f>VLOOKUP(D1641,[1]Sheet1!$A$2:$R$4000,1,FALSE)</f>
        <v>35837</v>
      </c>
      <c r="K1641" s="10" t="str">
        <f>VLOOKUP(D1641,[1]Sheet1!$A$2:$R$4000,4,FALSE)</f>
        <v>Libramiento 0206-01-01-0010-8443</v>
      </c>
      <c r="L1641" s="49" t="str">
        <f>VLOOKUP(D1641,[1]Sheet1!$A$2:$S$4000,5,FALSE)</f>
        <v>PAGO SUM. ALIM. ESC. JEE. CORRESP. AL MES DE ENERO 2018, SEGUN FACT. NCF.: 00599, CARTA COMPROMISO NO.03682, 03664, 03820, 03822, OC 6174.</v>
      </c>
      <c r="M1641" s="53">
        <f>VLOOKUP(D1641,[1]Sheet1!$A$2:$S$4000,16,FALSE)</f>
        <v>29690</v>
      </c>
    </row>
    <row r="1642" spans="2:13" s="10" customFormat="1" ht="33" x14ac:dyDescent="0.2">
      <c r="B1642" s="31">
        <v>1627</v>
      </c>
      <c r="C1642" s="37">
        <v>43213</v>
      </c>
      <c r="D1642" s="44">
        <v>35837</v>
      </c>
      <c r="E1642" s="11" t="s">
        <v>13</v>
      </c>
      <c r="F1642" s="11">
        <v>0</v>
      </c>
      <c r="G1642" s="11">
        <v>564110</v>
      </c>
      <c r="H1642" s="21">
        <f t="shared" si="25"/>
        <v>737745391.88999891</v>
      </c>
      <c r="J1642" s="10">
        <f>VLOOKUP(D1642,[1]Sheet1!$A$2:$R$4000,1,FALSE)</f>
        <v>35837</v>
      </c>
      <c r="K1642" s="10" t="str">
        <f>VLOOKUP(D1642,[1]Sheet1!$A$2:$R$4000,4,FALSE)</f>
        <v>Libramiento 0206-01-01-0010-8443</v>
      </c>
      <c r="L1642" s="49" t="str">
        <f>VLOOKUP(D1642,[1]Sheet1!$A$2:$S$4000,5,FALSE)</f>
        <v>PAGO SUM. ALIM. ESC. JEE. CORRESP. AL MES DE ENERO 2018, SEGUN FACT. NCF.: 00599, CARTA COMPROMISO NO.03682, 03664, 03820, 03822, OC 6174.</v>
      </c>
      <c r="M1642" s="53">
        <f>VLOOKUP(D1642,[1]Sheet1!$A$2:$S$4000,16,FALSE)</f>
        <v>29690</v>
      </c>
    </row>
    <row r="1643" spans="2:13" s="10" customFormat="1" ht="49.5" x14ac:dyDescent="0.2">
      <c r="B1643" s="31">
        <v>1628</v>
      </c>
      <c r="C1643" s="37">
        <v>43213</v>
      </c>
      <c r="D1643" s="44">
        <v>35836</v>
      </c>
      <c r="E1643" s="11" t="s">
        <v>13</v>
      </c>
      <c r="F1643" s="11">
        <v>0</v>
      </c>
      <c r="G1643" s="11">
        <v>15810</v>
      </c>
      <c r="H1643" s="21">
        <f t="shared" si="25"/>
        <v>737729581.88999891</v>
      </c>
      <c r="J1643" s="10">
        <f>VLOOKUP(D1643,[1]Sheet1!$A$2:$R$4000,1,FALSE)</f>
        <v>35836</v>
      </c>
      <c r="K1643" s="10" t="str">
        <f>VLOOKUP(D1643,[1]Sheet1!$A$2:$R$4000,4,FALSE)</f>
        <v>Libramiento 0206-01-01-0010-8439</v>
      </c>
      <c r="L1643" s="49" t="str">
        <f>VLOOKUP(D1643,[1]Sheet1!$A$2:$S$4000,5,FALSE)</f>
        <v>PAGO A CONSEJO NACIONAL DE PROMIPYME, CEDIDO POR SUJAILA COMERCIAL SC SRL, S/ACTO 17-02-018, D/F 21/02/2018, POR SUM. ALIM. ESC. JEE MESES DE NOV/DIC/2017, S/FACTS. NCF:00008 Y 00009, CARTA COMP.14194, OC. 5616</v>
      </c>
      <c r="M1643" s="53">
        <f>VLOOKUP(D1643,[1]Sheet1!$A$2:$S$4000,16,FALSE)</f>
        <v>15810</v>
      </c>
    </row>
    <row r="1644" spans="2:13" s="10" customFormat="1" ht="49.5" x14ac:dyDescent="0.2">
      <c r="B1644" s="31">
        <v>1629</v>
      </c>
      <c r="C1644" s="37">
        <v>43213</v>
      </c>
      <c r="D1644" s="44">
        <v>35836</v>
      </c>
      <c r="E1644" s="11" t="s">
        <v>13</v>
      </c>
      <c r="F1644" s="11">
        <v>0</v>
      </c>
      <c r="G1644" s="11">
        <v>357306</v>
      </c>
      <c r="H1644" s="21">
        <f t="shared" si="25"/>
        <v>737372275.88999891</v>
      </c>
      <c r="J1644" s="10">
        <f>VLOOKUP(D1644,[1]Sheet1!$A$2:$R$4000,1,FALSE)</f>
        <v>35836</v>
      </c>
      <c r="K1644" s="10" t="str">
        <f>VLOOKUP(D1644,[1]Sheet1!$A$2:$R$4000,4,FALSE)</f>
        <v>Libramiento 0206-01-01-0010-8439</v>
      </c>
      <c r="L1644" s="49" t="str">
        <f>VLOOKUP(D1644,[1]Sheet1!$A$2:$S$4000,5,FALSE)</f>
        <v>PAGO A CONSEJO NACIONAL DE PROMIPYME, CEDIDO POR SUJAILA COMERCIAL SC SRL, S/ACTO 17-02-018, D/F 21/02/2018, POR SUM. ALIM. ESC. JEE MESES DE NOV/DIC/2017, S/FACTS. NCF:00008 Y 00009, CARTA COMP.14194, OC. 5616</v>
      </c>
      <c r="M1644" s="53">
        <f>VLOOKUP(D1644,[1]Sheet1!$A$2:$S$4000,16,FALSE)</f>
        <v>15810</v>
      </c>
    </row>
    <row r="1645" spans="2:13" s="10" customFormat="1" ht="33" x14ac:dyDescent="0.2">
      <c r="B1645" s="31">
        <v>1630</v>
      </c>
      <c r="C1645" s="37">
        <v>43213</v>
      </c>
      <c r="D1645" s="44">
        <v>35835</v>
      </c>
      <c r="E1645" s="11" t="s">
        <v>13</v>
      </c>
      <c r="F1645" s="11">
        <v>0</v>
      </c>
      <c r="G1645" s="11">
        <v>47464</v>
      </c>
      <c r="H1645" s="21">
        <f t="shared" si="25"/>
        <v>737324811.88999891</v>
      </c>
      <c r="J1645" s="10">
        <f>VLOOKUP(D1645,[1]Sheet1!$A$2:$R$4000,1,FALSE)</f>
        <v>35835</v>
      </c>
      <c r="K1645" s="10" t="str">
        <f>VLOOKUP(D1645,[1]Sheet1!$A$2:$R$4000,4,FALSE)</f>
        <v>Libramiento 0206-01-01-0010-8438</v>
      </c>
      <c r="L1645" s="49" t="str">
        <f>VLOOKUP(D1645,[1]Sheet1!$A$2:$S$4000,5,FALSE)</f>
        <v>PAGO A FAVOR DE PARALLAX S/ACTO 1782 D/F. 02/03/2018 CEDIDO POR A FUEGO LENTO SRL, SUM. ALIM. ESC. JEE. MES ENERO 2018, S/FACT. NCF: 00071 CARTA COMPROMISO NO. 14525, OC. 6120.</v>
      </c>
      <c r="M1645" s="53">
        <f>VLOOKUP(D1645,[1]Sheet1!$A$2:$S$4000,16,FALSE)</f>
        <v>1072686.3999999999</v>
      </c>
    </row>
    <row r="1646" spans="2:13" s="10" customFormat="1" ht="33" x14ac:dyDescent="0.2">
      <c r="B1646" s="31">
        <v>1631</v>
      </c>
      <c r="C1646" s="37">
        <v>43213</v>
      </c>
      <c r="D1646" s="44">
        <v>35835</v>
      </c>
      <c r="E1646" s="11" t="s">
        <v>13</v>
      </c>
      <c r="F1646" s="11">
        <v>0</v>
      </c>
      <c r="G1646" s="11">
        <v>1072686.3999999999</v>
      </c>
      <c r="H1646" s="21">
        <f t="shared" si="25"/>
        <v>736252125.48999894</v>
      </c>
      <c r="J1646" s="10">
        <f>VLOOKUP(D1646,[1]Sheet1!$A$2:$R$4000,1,FALSE)</f>
        <v>35835</v>
      </c>
      <c r="K1646" s="10" t="str">
        <f>VLOOKUP(D1646,[1]Sheet1!$A$2:$R$4000,4,FALSE)</f>
        <v>Libramiento 0206-01-01-0010-8438</v>
      </c>
      <c r="L1646" s="49" t="str">
        <f>VLOOKUP(D1646,[1]Sheet1!$A$2:$S$4000,5,FALSE)</f>
        <v>PAGO A FAVOR DE PARALLAX S/ACTO 1782 D/F. 02/03/2018 CEDIDO POR A FUEGO LENTO SRL, SUM. ALIM. ESC. JEE. MES ENERO 2018, S/FACT. NCF: 00071 CARTA COMPROMISO NO. 14525, OC. 6120.</v>
      </c>
      <c r="M1646" s="53">
        <f>VLOOKUP(D1646,[1]Sheet1!$A$2:$S$4000,16,FALSE)</f>
        <v>1072686.3999999999</v>
      </c>
    </row>
    <row r="1647" spans="2:13" s="10" customFormat="1" ht="33" x14ac:dyDescent="0.2">
      <c r="B1647" s="31">
        <v>1632</v>
      </c>
      <c r="C1647" s="37">
        <v>43213</v>
      </c>
      <c r="D1647" s="44">
        <v>35834</v>
      </c>
      <c r="E1647" s="11" t="s">
        <v>13</v>
      </c>
      <c r="F1647" s="11">
        <v>0</v>
      </c>
      <c r="G1647" s="11">
        <v>23768.32</v>
      </c>
      <c r="H1647" s="21">
        <f t="shared" si="25"/>
        <v>736228357.16999888</v>
      </c>
      <c r="J1647" s="10">
        <f>VLOOKUP(D1647,[1]Sheet1!$A$2:$R$4000,1,FALSE)</f>
        <v>35834</v>
      </c>
      <c r="K1647" s="10" t="str">
        <f>VLOOKUP(D1647,[1]Sheet1!$A$2:$R$4000,4,FALSE)</f>
        <v>Libramiento 0206-01-01-0010-8436</v>
      </c>
      <c r="L1647" s="49" t="str">
        <f>VLOOKUP(D1647,[1]Sheet1!$A$2:$S$4000,5,FALSE)</f>
        <v>PAGO POR SUM. DE ALIM. ESC. PAE REAL, CORRESP. A LOS MESES DE OCTUBRE Y NOV. 2017, SEGÚN FACTS. NOS. 00403 Y 00387 Y NC 00003 Y 00004 CONTRATO NO. 257/17 Y OC 6069 , MENOS ANTICIPO.</v>
      </c>
      <c r="M1647" s="53">
        <f>VLOOKUP(D1647,[1]Sheet1!$A$2:$S$4000,16,FALSE)</f>
        <v>23768.32</v>
      </c>
    </row>
    <row r="1648" spans="2:13" s="10" customFormat="1" ht="33" x14ac:dyDescent="0.2">
      <c r="B1648" s="31">
        <v>1633</v>
      </c>
      <c r="C1648" s="37">
        <v>43213</v>
      </c>
      <c r="D1648" s="44">
        <v>35834</v>
      </c>
      <c r="E1648" s="11" t="s">
        <v>13</v>
      </c>
      <c r="F1648" s="11">
        <v>0</v>
      </c>
      <c r="G1648" s="11">
        <v>479660.65</v>
      </c>
      <c r="H1648" s="21">
        <f t="shared" si="25"/>
        <v>735748696.51999891</v>
      </c>
      <c r="J1648" s="10">
        <f>VLOOKUP(D1648,[1]Sheet1!$A$2:$R$4000,1,FALSE)</f>
        <v>35834</v>
      </c>
      <c r="K1648" s="10" t="str">
        <f>VLOOKUP(D1648,[1]Sheet1!$A$2:$R$4000,4,FALSE)</f>
        <v>Libramiento 0206-01-01-0010-8436</v>
      </c>
      <c r="L1648" s="49" t="str">
        <f>VLOOKUP(D1648,[1]Sheet1!$A$2:$S$4000,5,FALSE)</f>
        <v>PAGO POR SUM. DE ALIM. ESC. PAE REAL, CORRESP. A LOS MESES DE OCTUBRE Y NOV. 2017, SEGÚN FACTS. NOS. 00403 Y 00387 Y NC 00003 Y 00004 CONTRATO NO. 257/17 Y OC 6069 , MENOS ANTICIPO.</v>
      </c>
      <c r="M1648" s="53">
        <f>VLOOKUP(D1648,[1]Sheet1!$A$2:$S$4000,16,FALSE)</f>
        <v>23768.32</v>
      </c>
    </row>
    <row r="1649" spans="2:13" s="10" customFormat="1" ht="33" x14ac:dyDescent="0.2">
      <c r="B1649" s="31">
        <v>1634</v>
      </c>
      <c r="C1649" s="37">
        <v>43213</v>
      </c>
      <c r="D1649" s="44">
        <v>35832</v>
      </c>
      <c r="E1649" s="11" t="s">
        <v>13</v>
      </c>
      <c r="F1649" s="11">
        <v>0</v>
      </c>
      <c r="G1649" s="11">
        <v>22560</v>
      </c>
      <c r="H1649" s="21">
        <f t="shared" si="25"/>
        <v>735726136.51999891</v>
      </c>
      <c r="J1649" s="10">
        <f>VLOOKUP(D1649,[1]Sheet1!$A$2:$R$4000,1,FALSE)</f>
        <v>35832</v>
      </c>
      <c r="K1649" s="10" t="str">
        <f>VLOOKUP(D1649,[1]Sheet1!$A$2:$R$4000,4,FALSE)</f>
        <v>Libramiento 0206-01-01-0010-8431</v>
      </c>
      <c r="L1649" s="49" t="str">
        <f>VLOOKUP(D1649,[1]Sheet1!$A$2:$S$4000,5,FALSE)</f>
        <v>PAGO SUM. ALIM. ESC. JEE. CORRESP. A ENERO/2018, SEGUN FACT. NCF: 00257, CARTAS COMPROMISO 14575, OC. 5927</v>
      </c>
      <c r="M1649" s="53">
        <f>VLOOKUP(D1649,[1]Sheet1!$A$2:$S$4000,16,FALSE)</f>
        <v>22560</v>
      </c>
    </row>
    <row r="1650" spans="2:13" s="10" customFormat="1" ht="33" x14ac:dyDescent="0.2">
      <c r="B1650" s="31">
        <v>1635</v>
      </c>
      <c r="C1650" s="37">
        <v>43213</v>
      </c>
      <c r="D1650" s="44">
        <v>35832</v>
      </c>
      <c r="E1650" s="11" t="s">
        <v>13</v>
      </c>
      <c r="F1650" s="11">
        <v>0</v>
      </c>
      <c r="G1650" s="11">
        <v>509856</v>
      </c>
      <c r="H1650" s="21">
        <f t="shared" si="25"/>
        <v>735216280.51999891</v>
      </c>
      <c r="J1650" s="10">
        <f>VLOOKUP(D1650,[1]Sheet1!$A$2:$R$4000,1,FALSE)</f>
        <v>35832</v>
      </c>
      <c r="K1650" s="10" t="str">
        <f>VLOOKUP(D1650,[1]Sheet1!$A$2:$R$4000,4,FALSE)</f>
        <v>Libramiento 0206-01-01-0010-8431</v>
      </c>
      <c r="L1650" s="49" t="str">
        <f>VLOOKUP(D1650,[1]Sheet1!$A$2:$S$4000,5,FALSE)</f>
        <v>PAGO SUM. ALIM. ESC. JEE. CORRESP. A ENERO/2018, SEGUN FACT. NCF: 00257, CARTAS COMPROMISO 14575, OC. 5927</v>
      </c>
      <c r="M1650" s="53">
        <f>VLOOKUP(D1650,[1]Sheet1!$A$2:$S$4000,16,FALSE)</f>
        <v>22560</v>
      </c>
    </row>
    <row r="1651" spans="2:13" s="10" customFormat="1" ht="33" x14ac:dyDescent="0.2">
      <c r="B1651" s="31">
        <v>1636</v>
      </c>
      <c r="C1651" s="37">
        <v>43213</v>
      </c>
      <c r="D1651" s="44">
        <v>35830</v>
      </c>
      <c r="E1651" s="11" t="s">
        <v>13</v>
      </c>
      <c r="F1651" s="11">
        <v>0</v>
      </c>
      <c r="G1651" s="11">
        <v>158010</v>
      </c>
      <c r="H1651" s="21">
        <f t="shared" si="25"/>
        <v>735058270.51999891</v>
      </c>
      <c r="J1651" s="10">
        <f>VLOOKUP(D1651,[1]Sheet1!$A$2:$R$4000,1,FALSE)</f>
        <v>35830</v>
      </c>
      <c r="K1651" s="10" t="str">
        <f>VLOOKUP(D1651,[1]Sheet1!$A$2:$R$4000,4,FALSE)</f>
        <v>Libramiento 0206-01-01-0010-8430</v>
      </c>
      <c r="L1651" s="49" t="str">
        <f>VLOOKUP(D1651,[1]Sheet1!$A$2:$S$4000,5,FALSE)</f>
        <v>PAGO SUM. ALIM. ESC. JEE. CORRESP. AL MES ENERO 2018, S/FACT. NCF: 03624, CARTA COMPROMISO NO. 05444, OC. 6022.</v>
      </c>
      <c r="M1651" s="53">
        <f>VLOOKUP(D1651,[1]Sheet1!$A$2:$S$4000,16,FALSE)</f>
        <v>123660</v>
      </c>
    </row>
    <row r="1652" spans="2:13" s="10" customFormat="1" ht="33" x14ac:dyDescent="0.2">
      <c r="B1652" s="31">
        <v>1637</v>
      </c>
      <c r="C1652" s="37">
        <v>43213</v>
      </c>
      <c r="D1652" s="44">
        <v>35830</v>
      </c>
      <c r="E1652" s="11" t="s">
        <v>13</v>
      </c>
      <c r="F1652" s="11">
        <v>0</v>
      </c>
      <c r="G1652" s="11">
        <v>652650</v>
      </c>
      <c r="H1652" s="21">
        <f t="shared" si="25"/>
        <v>734405620.51999891</v>
      </c>
      <c r="J1652" s="10">
        <f>VLOOKUP(D1652,[1]Sheet1!$A$2:$R$4000,1,FALSE)</f>
        <v>35830</v>
      </c>
      <c r="K1652" s="10" t="str">
        <f>VLOOKUP(D1652,[1]Sheet1!$A$2:$R$4000,4,FALSE)</f>
        <v>Libramiento 0206-01-01-0010-8430</v>
      </c>
      <c r="L1652" s="49" t="str">
        <f>VLOOKUP(D1652,[1]Sheet1!$A$2:$S$4000,5,FALSE)</f>
        <v>PAGO SUM. ALIM. ESC. JEE. CORRESP. AL MES ENERO 2018, S/FACT. NCF: 03624, CARTA COMPROMISO NO. 05444, OC. 6022.</v>
      </c>
      <c r="M1652" s="53">
        <f>VLOOKUP(D1652,[1]Sheet1!$A$2:$S$4000,16,FALSE)</f>
        <v>123660</v>
      </c>
    </row>
    <row r="1653" spans="2:13" s="10" customFormat="1" ht="33" x14ac:dyDescent="0.2">
      <c r="B1653" s="31">
        <v>1638</v>
      </c>
      <c r="C1653" s="37">
        <v>43213</v>
      </c>
      <c r="D1653" s="44">
        <v>35829</v>
      </c>
      <c r="E1653" s="11" t="s">
        <v>13</v>
      </c>
      <c r="F1653" s="11">
        <v>0</v>
      </c>
      <c r="G1653" s="11">
        <v>92736</v>
      </c>
      <c r="H1653" s="21">
        <f t="shared" si="25"/>
        <v>734312884.51999891</v>
      </c>
      <c r="J1653" s="10">
        <f>VLOOKUP(D1653,[1]Sheet1!$A$2:$R$4000,1,FALSE)</f>
        <v>35829</v>
      </c>
      <c r="K1653" s="10" t="str">
        <f>VLOOKUP(D1653,[1]Sheet1!$A$2:$R$4000,4,FALSE)</f>
        <v>Libramiento 0206-01-01-0010-8428</v>
      </c>
      <c r="L1653" s="49" t="str">
        <f>VLOOKUP(D1653,[1]Sheet1!$A$2:$S$4000,5,FALSE)</f>
        <v>PAGO SUM. ALIM. ESC.JEE. CORRESP. AL MES DE ENERO 2018, SEGUN FACT. NCF.: 00059, CARTA COMPROMISO NO. 04338, 04369 Y 08983, OC 6624</v>
      </c>
      <c r="M1653" s="53">
        <f>VLOOKUP(D1653,[1]Sheet1!$A$2:$S$4000,16,FALSE)</f>
        <v>383040</v>
      </c>
    </row>
    <row r="1654" spans="2:13" s="10" customFormat="1" ht="33" x14ac:dyDescent="0.2">
      <c r="B1654" s="31">
        <v>1639</v>
      </c>
      <c r="C1654" s="37">
        <v>43213</v>
      </c>
      <c r="D1654" s="44">
        <v>35829</v>
      </c>
      <c r="E1654" s="11" t="s">
        <v>13</v>
      </c>
      <c r="F1654" s="11">
        <v>0</v>
      </c>
      <c r="G1654" s="11">
        <v>383040</v>
      </c>
      <c r="H1654" s="21">
        <f t="shared" si="25"/>
        <v>733929844.51999891</v>
      </c>
      <c r="J1654" s="10">
        <f>VLOOKUP(D1654,[1]Sheet1!$A$2:$R$4000,1,FALSE)</f>
        <v>35829</v>
      </c>
      <c r="K1654" s="10" t="str">
        <f>VLOOKUP(D1654,[1]Sheet1!$A$2:$R$4000,4,FALSE)</f>
        <v>Libramiento 0206-01-01-0010-8428</v>
      </c>
      <c r="L1654" s="49" t="str">
        <f>VLOOKUP(D1654,[1]Sheet1!$A$2:$S$4000,5,FALSE)</f>
        <v>PAGO SUM. ALIM. ESC.JEE. CORRESP. AL MES DE ENERO 2018, SEGUN FACT. NCF.: 00059, CARTA COMPROMISO NO. 04338, 04369 Y 08983, OC 6624</v>
      </c>
      <c r="M1654" s="53">
        <f>VLOOKUP(D1654,[1]Sheet1!$A$2:$S$4000,16,FALSE)</f>
        <v>383040</v>
      </c>
    </row>
    <row r="1655" spans="2:13" s="10" customFormat="1" ht="49.5" x14ac:dyDescent="0.2">
      <c r="B1655" s="31">
        <v>1640</v>
      </c>
      <c r="C1655" s="37">
        <v>43213</v>
      </c>
      <c r="D1655" s="44">
        <v>35827</v>
      </c>
      <c r="E1655" s="11" t="s">
        <v>13</v>
      </c>
      <c r="F1655" s="11">
        <v>0</v>
      </c>
      <c r="G1655" s="11">
        <v>244720</v>
      </c>
      <c r="H1655" s="21">
        <f t="shared" si="25"/>
        <v>733685124.51999891</v>
      </c>
      <c r="J1655" s="10">
        <f>VLOOKUP(D1655,[1]Sheet1!$A$2:$R$4000,1,FALSE)</f>
        <v>35827</v>
      </c>
      <c r="K1655" s="10" t="str">
        <f>VLOOKUP(D1655,[1]Sheet1!$A$2:$R$4000,4,FALSE)</f>
        <v>Libramiento 0206-01-01-0010-8409</v>
      </c>
      <c r="L1655" s="49" t="str">
        <f>VLOOKUP(D1655,[1]Sheet1!$A$2:$S$4000,5,FALSE)</f>
        <v>PAGO POR SUM. ALIM. ESC. JEE A BANCO AGRICOLA, CEDIDO POR WILMAN MONTILLA RAMIREZ, S/ACTO NO. 823/17 D/F 09/10/2017 CARTAS COMPR. NOS. 06497, 06498. Y AL SUPLIDOR S/CARTA COMPR. 06495. CORRESP. AL MES DIC. 2017, S/FACT. 20072. OC 6721, 6771 Y 6772.</v>
      </c>
      <c r="M1655" s="53">
        <f>VLOOKUP(D1655,[1]Sheet1!$A$2:$S$4000,16,FALSE)</f>
        <v>191520</v>
      </c>
    </row>
    <row r="1656" spans="2:13" s="10" customFormat="1" ht="49.5" x14ac:dyDescent="0.2">
      <c r="B1656" s="31">
        <v>1641</v>
      </c>
      <c r="C1656" s="37">
        <v>43213</v>
      </c>
      <c r="D1656" s="44">
        <v>35827</v>
      </c>
      <c r="E1656" s="11" t="s">
        <v>13</v>
      </c>
      <c r="F1656" s="11">
        <v>0</v>
      </c>
      <c r="G1656" s="11">
        <v>1010800</v>
      </c>
      <c r="H1656" s="21">
        <f t="shared" si="25"/>
        <v>732674324.51999891</v>
      </c>
      <c r="J1656" s="10">
        <f>VLOOKUP(D1656,[1]Sheet1!$A$2:$R$4000,1,FALSE)</f>
        <v>35827</v>
      </c>
      <c r="K1656" s="10" t="str">
        <f>VLOOKUP(D1656,[1]Sheet1!$A$2:$R$4000,4,FALSE)</f>
        <v>Libramiento 0206-01-01-0010-8409</v>
      </c>
      <c r="L1656" s="49" t="str">
        <f>VLOOKUP(D1656,[1]Sheet1!$A$2:$S$4000,5,FALSE)</f>
        <v>PAGO POR SUM. ALIM. ESC. JEE A BANCO AGRICOLA, CEDIDO POR WILMAN MONTILLA RAMIREZ, S/ACTO NO. 823/17 D/F 09/10/2017 CARTAS COMPR. NOS. 06497, 06498. Y AL SUPLIDOR S/CARTA COMPR. 06495. CORRESP. AL MES DIC. 2017, S/FACT. 20072. OC 6721, 6771 Y 6772.</v>
      </c>
      <c r="M1656" s="53">
        <f>VLOOKUP(D1656,[1]Sheet1!$A$2:$S$4000,16,FALSE)</f>
        <v>191520</v>
      </c>
    </row>
    <row r="1657" spans="2:13" s="10" customFormat="1" ht="49.5" x14ac:dyDescent="0.2">
      <c r="B1657" s="31">
        <v>1642</v>
      </c>
      <c r="C1657" s="37">
        <v>43213</v>
      </c>
      <c r="D1657" s="44">
        <v>35823</v>
      </c>
      <c r="E1657" s="11" t="s">
        <v>13</v>
      </c>
      <c r="F1657" s="11">
        <v>0</v>
      </c>
      <c r="G1657" s="11">
        <v>122470.39999999999</v>
      </c>
      <c r="H1657" s="21">
        <f t="shared" si="25"/>
        <v>732551854.11999893</v>
      </c>
      <c r="J1657" s="10">
        <f>VLOOKUP(D1657,[1]Sheet1!$A$2:$R$4000,1,FALSE)</f>
        <v>35823</v>
      </c>
      <c r="K1657" s="10" t="str">
        <f>VLOOKUP(D1657,[1]Sheet1!$A$2:$R$4000,4,FALSE)</f>
        <v>Libramiento 0206-01-01-0010-8392</v>
      </c>
      <c r="L1657" s="49" t="str">
        <f>VLOOKUP(D1657,[1]Sheet1!$A$2:$S$4000,5,FALSE)</f>
        <v>PAGO A BCO AGRICOLA CEDIDO POR SAMUEL RAFAEL CABREJA MARTINEZ S/ACTO 592 D/F. 20/10/17,CARTA COMP.02254 Y SUPLIDOR CARTAS COMP. NOS.02306,07410,02289 POR SUM. ALIM. ESC.PROG. JEE.MES ENERO/18 S/FT.NCF.13169,OC.6091.</v>
      </c>
      <c r="M1657" s="53">
        <f>VLOOKUP(D1657,[1]Sheet1!$A$2:$S$4000,16,FALSE)</f>
        <v>26624</v>
      </c>
    </row>
    <row r="1658" spans="2:13" s="10" customFormat="1" ht="49.5" x14ac:dyDescent="0.2">
      <c r="B1658" s="31">
        <v>1643</v>
      </c>
      <c r="C1658" s="37">
        <v>43213</v>
      </c>
      <c r="D1658" s="44">
        <v>35823</v>
      </c>
      <c r="E1658" s="11" t="s">
        <v>13</v>
      </c>
      <c r="F1658" s="11">
        <v>0</v>
      </c>
      <c r="G1658" s="11">
        <v>505856</v>
      </c>
      <c r="H1658" s="21">
        <f t="shared" si="25"/>
        <v>732045998.11999893</v>
      </c>
      <c r="J1658" s="10">
        <f>VLOOKUP(D1658,[1]Sheet1!$A$2:$R$4000,1,FALSE)</f>
        <v>35823</v>
      </c>
      <c r="K1658" s="10" t="str">
        <f>VLOOKUP(D1658,[1]Sheet1!$A$2:$R$4000,4,FALSE)</f>
        <v>Libramiento 0206-01-01-0010-8392</v>
      </c>
      <c r="L1658" s="49" t="str">
        <f>VLOOKUP(D1658,[1]Sheet1!$A$2:$S$4000,5,FALSE)</f>
        <v>PAGO A BCO AGRICOLA CEDIDO POR SAMUEL RAFAEL CABREJA MARTINEZ S/ACTO 592 D/F. 20/10/17,CARTA COMP.02254 Y SUPLIDOR CARTAS COMP. NOS.02306,07410,02289 POR SUM. ALIM. ESC.PROG. JEE.MES ENERO/18 S/FT.NCF.13169,OC.6091.</v>
      </c>
      <c r="M1658" s="53">
        <f>VLOOKUP(D1658,[1]Sheet1!$A$2:$S$4000,16,FALSE)</f>
        <v>26624</v>
      </c>
    </row>
    <row r="1659" spans="2:13" s="10" customFormat="1" ht="49.5" x14ac:dyDescent="0.2">
      <c r="B1659" s="31">
        <v>1644</v>
      </c>
      <c r="C1659" s="37">
        <v>43213</v>
      </c>
      <c r="D1659" s="44">
        <v>35814</v>
      </c>
      <c r="E1659" s="11" t="s">
        <v>13</v>
      </c>
      <c r="F1659" s="11">
        <v>0</v>
      </c>
      <c r="G1659" s="11">
        <v>349747.20000000001</v>
      </c>
      <c r="H1659" s="21">
        <f t="shared" si="25"/>
        <v>731696250.91999888</v>
      </c>
      <c r="J1659" s="10">
        <f>VLOOKUP(D1659,[1]Sheet1!$A$2:$R$4000,1,FALSE)</f>
        <v>35814</v>
      </c>
      <c r="K1659" s="10" t="str">
        <f>VLOOKUP(D1659,[1]Sheet1!$A$2:$R$4000,4,FALSE)</f>
        <v>Libramiento 0206-01-01-0010-8297</v>
      </c>
      <c r="L1659" s="49" t="str">
        <f>VLOOKUP(D1659,[1]Sheet1!$A$2:$S$4000,5,FALSE)</f>
        <v>PAGO AL BCO AGRIC, S/ACTO 873 D/F. 16/10/2017 CEDIDO POR JOHNNY ALEXANDER PRESBOT NAVARRO, SUM. ALIM. ESC. JEE. MES ENERO 2018, S/FACT. NCF: 00223, CARTAS C. NOS. 03614, 03626, 03631, 03624, 14421, 03625, 14278 Y 11516, OC. 6598.</v>
      </c>
      <c r="M1659" s="53">
        <f>VLOOKUP(D1659,[1]Sheet1!$A$2:$S$4000,16,FALSE)</f>
        <v>273715.20000000001</v>
      </c>
    </row>
    <row r="1660" spans="2:13" s="10" customFormat="1" ht="49.5" x14ac:dyDescent="0.2">
      <c r="B1660" s="31">
        <v>1645</v>
      </c>
      <c r="C1660" s="37">
        <v>43213</v>
      </c>
      <c r="D1660" s="44">
        <v>35814</v>
      </c>
      <c r="E1660" s="11" t="s">
        <v>13</v>
      </c>
      <c r="F1660" s="11">
        <v>0</v>
      </c>
      <c r="G1660" s="11">
        <v>1444608</v>
      </c>
      <c r="H1660" s="21">
        <f t="shared" si="25"/>
        <v>730251642.91999888</v>
      </c>
      <c r="J1660" s="10">
        <f>VLOOKUP(D1660,[1]Sheet1!$A$2:$R$4000,1,FALSE)</f>
        <v>35814</v>
      </c>
      <c r="K1660" s="10" t="str">
        <f>VLOOKUP(D1660,[1]Sheet1!$A$2:$R$4000,4,FALSE)</f>
        <v>Libramiento 0206-01-01-0010-8297</v>
      </c>
      <c r="L1660" s="49" t="str">
        <f>VLOOKUP(D1660,[1]Sheet1!$A$2:$S$4000,5,FALSE)</f>
        <v>PAGO AL BCO AGRIC, S/ACTO 873 D/F. 16/10/2017 CEDIDO POR JOHNNY ALEXANDER PRESBOT NAVARRO, SUM. ALIM. ESC. JEE. MES ENERO 2018, S/FACT. NCF: 00223, CARTAS C. NOS. 03614, 03626, 03631, 03624, 14421, 03625, 14278 Y 11516, OC. 6598.</v>
      </c>
      <c r="M1660" s="53">
        <f>VLOOKUP(D1660,[1]Sheet1!$A$2:$S$4000,16,FALSE)</f>
        <v>273715.20000000001</v>
      </c>
    </row>
    <row r="1661" spans="2:13" s="10" customFormat="1" ht="49.5" x14ac:dyDescent="0.2">
      <c r="B1661" s="31">
        <v>1646</v>
      </c>
      <c r="C1661" s="37">
        <v>43213</v>
      </c>
      <c r="D1661" s="44">
        <v>35813</v>
      </c>
      <c r="E1661" s="11" t="s">
        <v>13</v>
      </c>
      <c r="F1661" s="11">
        <v>0</v>
      </c>
      <c r="G1661" s="11">
        <v>166736</v>
      </c>
      <c r="H1661" s="21">
        <f t="shared" si="25"/>
        <v>730084906.91999888</v>
      </c>
      <c r="J1661" s="10">
        <f>VLOOKUP(D1661,[1]Sheet1!$A$2:$R$4000,1,FALSE)</f>
        <v>35813</v>
      </c>
      <c r="K1661" s="10" t="str">
        <f>VLOOKUP(D1661,[1]Sheet1!$A$2:$R$4000,4,FALSE)</f>
        <v>Libramiento 0206-01-01-0010-8273</v>
      </c>
      <c r="L1661" s="49" t="str">
        <f>VLOOKUP(D1661,[1]Sheet1!$A$2:$S$4000,5,FALSE)</f>
        <v>PAGO A FAVOR DE BANCO AGRICOLA S/ACTO 786 D/F. 4/10/2017 CEDIDO POR LOBARSI CORPORATION SRL, SUM. ALIM. ESC. JEE. MES ENERO 2018, S/FACT. NCF: 00191, CARTAS COMPROMISO NOS. 05407, 05344, 00298, 09246, 13390 Y 13164, OC. 5977.</v>
      </c>
      <c r="M1661" s="53">
        <f>VLOOKUP(D1661,[1]Sheet1!$A$2:$S$4000,16,FALSE)</f>
        <v>166736</v>
      </c>
    </row>
    <row r="1662" spans="2:13" s="10" customFormat="1" ht="49.5" x14ac:dyDescent="0.2">
      <c r="B1662" s="31">
        <v>1647</v>
      </c>
      <c r="C1662" s="37">
        <v>43213</v>
      </c>
      <c r="D1662" s="44">
        <v>35813</v>
      </c>
      <c r="E1662" s="11" t="s">
        <v>13</v>
      </c>
      <c r="F1662" s="11">
        <v>0</v>
      </c>
      <c r="G1662" s="11">
        <v>3768233.6</v>
      </c>
      <c r="H1662" s="21">
        <f t="shared" si="25"/>
        <v>726316673.31999886</v>
      </c>
      <c r="J1662" s="10">
        <f>VLOOKUP(D1662,[1]Sheet1!$A$2:$R$4000,1,FALSE)</f>
        <v>35813</v>
      </c>
      <c r="K1662" s="10" t="str">
        <f>VLOOKUP(D1662,[1]Sheet1!$A$2:$R$4000,4,FALSE)</f>
        <v>Libramiento 0206-01-01-0010-8273</v>
      </c>
      <c r="L1662" s="49" t="str">
        <f>VLOOKUP(D1662,[1]Sheet1!$A$2:$S$4000,5,FALSE)</f>
        <v>PAGO A FAVOR DE BANCO AGRICOLA S/ACTO 786 D/F. 4/10/2017 CEDIDO POR LOBARSI CORPORATION SRL, SUM. ALIM. ESC. JEE. MES ENERO 2018, S/FACT. NCF: 00191, CARTAS COMPROMISO NOS. 05407, 05344, 00298, 09246, 13390 Y 13164, OC. 5977.</v>
      </c>
      <c r="M1662" s="53">
        <f>VLOOKUP(D1662,[1]Sheet1!$A$2:$S$4000,16,FALSE)</f>
        <v>166736</v>
      </c>
    </row>
    <row r="1663" spans="2:13" s="10" customFormat="1" ht="49.5" x14ac:dyDescent="0.2">
      <c r="B1663" s="31">
        <v>1648</v>
      </c>
      <c r="C1663" s="37">
        <v>43213</v>
      </c>
      <c r="D1663" s="44">
        <v>35812</v>
      </c>
      <c r="E1663" s="11" t="s">
        <v>13</v>
      </c>
      <c r="F1663" s="11">
        <v>0</v>
      </c>
      <c r="G1663" s="11">
        <v>94355.199999999997</v>
      </c>
      <c r="H1663" s="21">
        <f t="shared" si="25"/>
        <v>726222318.11999881</v>
      </c>
      <c r="J1663" s="10">
        <f>VLOOKUP(D1663,[1]Sheet1!$A$2:$R$4000,1,FALSE)</f>
        <v>35812</v>
      </c>
      <c r="K1663" s="10" t="str">
        <f>VLOOKUP(D1663,[1]Sheet1!$A$2:$R$4000,4,FALSE)</f>
        <v>Libramiento 0206-01-01-0010-8270</v>
      </c>
      <c r="L1663" s="49" t="str">
        <f>VLOOKUP(D1663,[1]Sheet1!$A$2:$S$4000,5,FALSE)</f>
        <v>PAGO A FAVOR DE COOPROHARINA, CEDIDO POR DEYSI MARIA RAMIREZ, MEDIANTE ACTO DE ALGUACIL No. 2055/17 D/F 05/12/2017, POR SUM. ALIM. ESC. JEE. CORRESP. AL MES DE ENERO 2018, SEGUN FACT. NCF.: 00220 CARTA COMPROMISO NO. 00559, OC 5627</v>
      </c>
      <c r="M1663" s="53">
        <f>VLOOKUP(D1663,[1]Sheet1!$A$2:$S$4000,16,FALSE)</f>
        <v>73843.199999999997</v>
      </c>
    </row>
    <row r="1664" spans="2:13" s="10" customFormat="1" ht="49.5" x14ac:dyDescent="0.2">
      <c r="B1664" s="31">
        <v>1649</v>
      </c>
      <c r="C1664" s="37">
        <v>43213</v>
      </c>
      <c r="D1664" s="44">
        <v>35812</v>
      </c>
      <c r="E1664" s="11" t="s">
        <v>13</v>
      </c>
      <c r="F1664" s="11">
        <v>0</v>
      </c>
      <c r="G1664" s="11">
        <v>389728</v>
      </c>
      <c r="H1664" s="21">
        <f t="shared" si="25"/>
        <v>725832590.11999881</v>
      </c>
      <c r="J1664" s="10">
        <f>VLOOKUP(D1664,[1]Sheet1!$A$2:$R$4000,1,FALSE)</f>
        <v>35812</v>
      </c>
      <c r="K1664" s="10" t="str">
        <f>VLOOKUP(D1664,[1]Sheet1!$A$2:$R$4000,4,FALSE)</f>
        <v>Libramiento 0206-01-01-0010-8270</v>
      </c>
      <c r="L1664" s="49" t="str">
        <f>VLOOKUP(D1664,[1]Sheet1!$A$2:$S$4000,5,FALSE)</f>
        <v>PAGO A FAVOR DE COOPROHARINA, CEDIDO POR DEYSI MARIA RAMIREZ, MEDIANTE ACTO DE ALGUACIL No. 2055/17 D/F 05/12/2017, POR SUM. ALIM. ESC. JEE. CORRESP. AL MES DE ENERO 2018, SEGUN FACT. NCF.: 00220 CARTA COMPROMISO NO. 00559, OC 5627</v>
      </c>
      <c r="M1664" s="53">
        <f>VLOOKUP(D1664,[1]Sheet1!$A$2:$S$4000,16,FALSE)</f>
        <v>73843.199999999997</v>
      </c>
    </row>
    <row r="1665" spans="2:13" s="10" customFormat="1" ht="49.5" x14ac:dyDescent="0.2">
      <c r="B1665" s="31">
        <v>1650</v>
      </c>
      <c r="C1665" s="37">
        <v>43213</v>
      </c>
      <c r="D1665" s="44">
        <v>35811</v>
      </c>
      <c r="E1665" s="11" t="s">
        <v>13</v>
      </c>
      <c r="F1665" s="11">
        <v>0</v>
      </c>
      <c r="G1665" s="11">
        <v>87630</v>
      </c>
      <c r="H1665" s="21">
        <f t="shared" si="25"/>
        <v>725744960.11999881</v>
      </c>
      <c r="J1665" s="10">
        <f>VLOOKUP(D1665,[1]Sheet1!$A$2:$R$4000,1,FALSE)</f>
        <v>35811</v>
      </c>
      <c r="K1665" s="10" t="str">
        <f>VLOOKUP(D1665,[1]Sheet1!$A$2:$R$4000,4,FALSE)</f>
        <v>Libramiento 0206-01-01-0010-8250</v>
      </c>
      <c r="L1665" s="49" t="str">
        <f>VLOOKUP(D1665,[1]Sheet1!$A$2:$S$4000,5,FALSE)</f>
        <v>PAGO A FAVOR DE COOPROHARINA S/ACTO 039 D/F. 09/01/2018 CEDIDO POR YARIZA DE LOS SANTOS CASTILLO, SUM. ALIM. ESC. JEE. CORRESP. AL MES ENERO 2018, S/FACT. NCF: 00014, CARTA COMPROMISO NO. 11113, OC. 5966.</v>
      </c>
      <c r="M1665" s="53">
        <f>VLOOKUP(D1665,[1]Sheet1!$A$2:$S$4000,16,FALSE)</f>
        <v>361950</v>
      </c>
    </row>
    <row r="1666" spans="2:13" s="10" customFormat="1" ht="49.5" x14ac:dyDescent="0.2">
      <c r="B1666" s="31">
        <v>1651</v>
      </c>
      <c r="C1666" s="37">
        <v>43213</v>
      </c>
      <c r="D1666" s="44">
        <v>35811</v>
      </c>
      <c r="E1666" s="11" t="s">
        <v>13</v>
      </c>
      <c r="F1666" s="11">
        <v>0</v>
      </c>
      <c r="G1666" s="11">
        <v>361950</v>
      </c>
      <c r="H1666" s="21">
        <f t="shared" si="25"/>
        <v>725383010.11999881</v>
      </c>
      <c r="J1666" s="10">
        <f>VLOOKUP(D1666,[1]Sheet1!$A$2:$R$4000,1,FALSE)</f>
        <v>35811</v>
      </c>
      <c r="K1666" s="10" t="str">
        <f>VLOOKUP(D1666,[1]Sheet1!$A$2:$R$4000,4,FALSE)</f>
        <v>Libramiento 0206-01-01-0010-8250</v>
      </c>
      <c r="L1666" s="49" t="str">
        <f>VLOOKUP(D1666,[1]Sheet1!$A$2:$S$4000,5,FALSE)</f>
        <v>PAGO A FAVOR DE COOPROHARINA S/ACTO 039 D/F. 09/01/2018 CEDIDO POR YARIZA DE LOS SANTOS CASTILLO, SUM. ALIM. ESC. JEE. CORRESP. AL MES ENERO 2018, S/FACT. NCF: 00014, CARTA COMPROMISO NO. 11113, OC. 5966.</v>
      </c>
      <c r="M1666" s="53">
        <f>VLOOKUP(D1666,[1]Sheet1!$A$2:$S$4000,16,FALSE)</f>
        <v>361950</v>
      </c>
    </row>
    <row r="1667" spans="2:13" s="10" customFormat="1" ht="49.5" x14ac:dyDescent="0.2">
      <c r="B1667" s="31">
        <v>1652</v>
      </c>
      <c r="C1667" s="37">
        <v>43213</v>
      </c>
      <c r="D1667" s="44">
        <v>35794</v>
      </c>
      <c r="E1667" s="11" t="s">
        <v>13</v>
      </c>
      <c r="F1667" s="11">
        <v>0</v>
      </c>
      <c r="G1667" s="11">
        <v>54048</v>
      </c>
      <c r="H1667" s="21">
        <f t="shared" si="25"/>
        <v>725328962.11999881</v>
      </c>
      <c r="J1667" s="10">
        <f>VLOOKUP(D1667,[1]Sheet1!$A$2:$R$4000,1,FALSE)</f>
        <v>35794</v>
      </c>
      <c r="K1667" s="10" t="str">
        <f>VLOOKUP(D1667,[1]Sheet1!$A$2:$R$4000,4,FALSE)</f>
        <v>Libramiento 0206-01-01-0010-8046</v>
      </c>
      <c r="L1667" s="49" t="str">
        <f>VLOOKUP(D1667,[1]Sheet1!$A$2:$S$4000,5,FALSE)</f>
        <v>PAGO POR SUM. ALIM. ESC. JEE. A BANCO AGRICOLA, CEDIDO POR YSABEL GOURMET SRL S/ACTO 772 D/F. 29/09/17, S/ CARTAS COMPR. 14288, 07210, 01783., Y AL SUPLIDOR. S/CARTA COMPR. 01811, CORRESP. AL MES DE ENERO 2018 S/FACT. NCF: 00024, OC. 5829 Y 6938.</v>
      </c>
      <c r="M1667" s="53">
        <f>VLOOKUP(D1667,[1]Sheet1!$A$2:$S$4000,16,FALSE)</f>
        <v>1021158.4</v>
      </c>
    </row>
    <row r="1668" spans="2:13" s="10" customFormat="1" ht="49.5" x14ac:dyDescent="0.2">
      <c r="B1668" s="31">
        <v>1653</v>
      </c>
      <c r="C1668" s="37">
        <v>43213</v>
      </c>
      <c r="D1668" s="44">
        <v>35794</v>
      </c>
      <c r="E1668" s="11" t="s">
        <v>13</v>
      </c>
      <c r="F1668" s="11">
        <v>0</v>
      </c>
      <c r="G1668" s="11">
        <v>1221484.8</v>
      </c>
      <c r="H1668" s="21">
        <f t="shared" si="25"/>
        <v>724107477.31999886</v>
      </c>
      <c r="J1668" s="10">
        <f>VLOOKUP(D1668,[1]Sheet1!$A$2:$R$4000,1,FALSE)</f>
        <v>35794</v>
      </c>
      <c r="K1668" s="10" t="str">
        <f>VLOOKUP(D1668,[1]Sheet1!$A$2:$R$4000,4,FALSE)</f>
        <v>Libramiento 0206-01-01-0010-8046</v>
      </c>
      <c r="L1668" s="49" t="str">
        <f>VLOOKUP(D1668,[1]Sheet1!$A$2:$S$4000,5,FALSE)</f>
        <v>PAGO POR SUM. ALIM. ESC. JEE. A BANCO AGRICOLA, CEDIDO POR YSABEL GOURMET SRL S/ACTO 772 D/F. 29/09/17, S/ CARTAS COMPR. 14288, 07210, 01783., Y AL SUPLIDOR. S/CARTA COMPR. 01811, CORRESP. AL MES DE ENERO 2018 S/FACT. NCF: 00024, OC. 5829 Y 6938.</v>
      </c>
      <c r="M1668" s="53">
        <f>VLOOKUP(D1668,[1]Sheet1!$A$2:$S$4000,16,FALSE)</f>
        <v>1021158.4</v>
      </c>
    </row>
    <row r="1669" spans="2:13" s="10" customFormat="1" ht="33" x14ac:dyDescent="0.2">
      <c r="B1669" s="31">
        <v>1654</v>
      </c>
      <c r="C1669" s="37">
        <v>43213</v>
      </c>
      <c r="D1669" s="44">
        <v>35791</v>
      </c>
      <c r="E1669" s="11" t="s">
        <v>13</v>
      </c>
      <c r="F1669" s="11">
        <v>0</v>
      </c>
      <c r="G1669" s="11">
        <v>67893.45</v>
      </c>
      <c r="H1669" s="21">
        <f t="shared" si="25"/>
        <v>724039583.86999881</v>
      </c>
      <c r="J1669" s="10">
        <f>VLOOKUP(D1669,[1]Sheet1!$A$2:$R$4000,1,FALSE)</f>
        <v>35791</v>
      </c>
      <c r="K1669" s="10" t="str">
        <f>VLOOKUP(D1669,[1]Sheet1!$A$2:$R$4000,4,FALSE)</f>
        <v>Libramiento 0206-01-01-0010-8022</v>
      </c>
      <c r="L1669" s="49" t="str">
        <f>VLOOKUP(D1669,[1]Sheet1!$A$2:$S$4000,5,FALSE)</f>
        <v>PAGO POR SUM. ALIM. ESC. PAE REAL, CORRESP. A OCT., NOV. Y DIC./2017, SEGUN FACTS. NCF: 00067, 00069 Y 00071, NC. 00043, 00046 Y 00050, CONT. 334/2017, OC. 6291,MENOS ANTICIPO,</v>
      </c>
      <c r="M1669" s="53">
        <f>VLOOKUP(D1669,[1]Sheet1!$A$2:$S$4000,16,FALSE)</f>
        <v>67893.45</v>
      </c>
    </row>
    <row r="1670" spans="2:13" s="10" customFormat="1" ht="33" x14ac:dyDescent="0.2">
      <c r="B1670" s="31">
        <v>1655</v>
      </c>
      <c r="C1670" s="37">
        <v>43213</v>
      </c>
      <c r="D1670" s="44">
        <v>35791</v>
      </c>
      <c r="E1670" s="11" t="s">
        <v>13</v>
      </c>
      <c r="F1670" s="11">
        <v>0</v>
      </c>
      <c r="G1670" s="11">
        <v>1362410.45</v>
      </c>
      <c r="H1670" s="21">
        <f t="shared" si="25"/>
        <v>722677173.41999876</v>
      </c>
      <c r="J1670" s="10">
        <f>VLOOKUP(D1670,[1]Sheet1!$A$2:$R$4000,1,FALSE)</f>
        <v>35791</v>
      </c>
      <c r="K1670" s="10" t="str">
        <f>VLOOKUP(D1670,[1]Sheet1!$A$2:$R$4000,4,FALSE)</f>
        <v>Libramiento 0206-01-01-0010-8022</v>
      </c>
      <c r="L1670" s="49" t="str">
        <f>VLOOKUP(D1670,[1]Sheet1!$A$2:$S$4000,5,FALSE)</f>
        <v>PAGO POR SUM. ALIM. ESC. PAE REAL, CORRESP. A OCT., NOV. Y DIC./2017, SEGUN FACTS. NCF: 00067, 00069 Y 00071, NC. 00043, 00046 Y 00050, CONT. 334/2017, OC. 6291,MENOS ANTICIPO,</v>
      </c>
      <c r="M1670" s="53">
        <f>VLOOKUP(D1670,[1]Sheet1!$A$2:$S$4000,16,FALSE)</f>
        <v>67893.45</v>
      </c>
    </row>
    <row r="1671" spans="2:13" s="10" customFormat="1" ht="49.5" x14ac:dyDescent="0.2">
      <c r="B1671" s="31">
        <v>1656</v>
      </c>
      <c r="C1671" s="37">
        <v>43213</v>
      </c>
      <c r="D1671" s="44">
        <v>35790</v>
      </c>
      <c r="E1671" s="11" t="s">
        <v>13</v>
      </c>
      <c r="F1671" s="11">
        <v>0</v>
      </c>
      <c r="G1671" s="11">
        <v>228537.2</v>
      </c>
      <c r="H1671" s="21">
        <f t="shared" si="25"/>
        <v>722448636.21999872</v>
      </c>
      <c r="J1671" s="10">
        <f>VLOOKUP(D1671,[1]Sheet1!$A$2:$R$4000,1,FALSE)</f>
        <v>35790</v>
      </c>
      <c r="K1671" s="10" t="str">
        <f>VLOOKUP(D1671,[1]Sheet1!$A$2:$R$4000,4,FALSE)</f>
        <v>Libramiento 0206-01-01-0010-8021</v>
      </c>
      <c r="L1671" s="49" t="str">
        <f>VLOOKUP(D1671,[1]Sheet1!$A$2:$S$4000,5,FALSE)</f>
        <v>PAGO SUM. ALIM. ESC.JEE. CORRESP. A LOS MESES DE OCTUBRE, NOVIEMBRE Y DICIEMBRE 2017, SEGUN FACT. NCF.: 00001, 00002 Y 00003, CARTA COMPROMISO NO.09160, 09143, 04595, 04604, 04733, O/C 7186 Y 7185.</v>
      </c>
      <c r="M1671" s="53">
        <f>VLOOKUP(D1671,[1]Sheet1!$A$2:$S$4000,16,FALSE)</f>
        <v>943958</v>
      </c>
    </row>
    <row r="1672" spans="2:13" s="10" customFormat="1" ht="49.5" x14ac:dyDescent="0.2">
      <c r="B1672" s="31">
        <v>1657</v>
      </c>
      <c r="C1672" s="37">
        <v>43213</v>
      </c>
      <c r="D1672" s="44">
        <v>35790</v>
      </c>
      <c r="E1672" s="11" t="s">
        <v>13</v>
      </c>
      <c r="F1672" s="11">
        <v>0</v>
      </c>
      <c r="G1672" s="11">
        <v>943958</v>
      </c>
      <c r="H1672" s="21">
        <f t="shared" si="25"/>
        <v>721504678.21999872</v>
      </c>
      <c r="J1672" s="10">
        <f>VLOOKUP(D1672,[1]Sheet1!$A$2:$R$4000,1,FALSE)</f>
        <v>35790</v>
      </c>
      <c r="K1672" s="10" t="str">
        <f>VLOOKUP(D1672,[1]Sheet1!$A$2:$R$4000,4,FALSE)</f>
        <v>Libramiento 0206-01-01-0010-8021</v>
      </c>
      <c r="L1672" s="49" t="str">
        <f>VLOOKUP(D1672,[1]Sheet1!$A$2:$S$4000,5,FALSE)</f>
        <v>PAGO SUM. ALIM. ESC.JEE. CORRESP. A LOS MESES DE OCTUBRE, NOVIEMBRE Y DICIEMBRE 2017, SEGUN FACT. NCF.: 00001, 00002 Y 00003, CARTA COMPROMISO NO.09160, 09143, 04595, 04604, 04733, O/C 7186 Y 7185.</v>
      </c>
      <c r="M1672" s="53">
        <f>VLOOKUP(D1672,[1]Sheet1!$A$2:$S$4000,16,FALSE)</f>
        <v>943958</v>
      </c>
    </row>
    <row r="1673" spans="2:13" s="10" customFormat="1" ht="49.5" x14ac:dyDescent="0.2">
      <c r="B1673" s="31">
        <v>1658</v>
      </c>
      <c r="C1673" s="37">
        <v>43213</v>
      </c>
      <c r="D1673" s="44">
        <v>35882</v>
      </c>
      <c r="E1673" s="11" t="s">
        <v>13</v>
      </c>
      <c r="F1673" s="11">
        <v>0</v>
      </c>
      <c r="G1673" s="11">
        <v>39888</v>
      </c>
      <c r="H1673" s="21">
        <f t="shared" si="25"/>
        <v>721464790.21999872</v>
      </c>
      <c r="J1673" s="10">
        <f>VLOOKUP(D1673,[1]Sheet1!$A$2:$R$4000,1,FALSE)</f>
        <v>35882</v>
      </c>
      <c r="K1673" s="10" t="str">
        <f>VLOOKUP(D1673,[1]Sheet1!$A$2:$R$4000,4,FALSE)</f>
        <v>Libramiento 0206-01-01-0010-8586</v>
      </c>
      <c r="L1673" s="49" t="str">
        <f>VLOOKUP(D1673,[1]Sheet1!$A$2:$S$4000,5,FALSE)</f>
        <v>PAGO AL BCO AGRIC., S/ACTO 530 D/F. 10/10/2017 CEDIDO POR BOX PRESTIGE SRL, SUM. ALIM. ESC. JEE, MES DE ENERO 2018, S/FACT. NCF: 00059, CARTAS C. NOS. 03502, 08210, 03505, 08211, 03500 Y 10064, OC. 5714</v>
      </c>
      <c r="M1673" s="53">
        <f>VLOOKUP(D1673,[1]Sheet1!$A$2:$S$4000,16,FALSE)</f>
        <v>39888</v>
      </c>
    </row>
    <row r="1674" spans="2:13" s="10" customFormat="1" ht="49.5" x14ac:dyDescent="0.2">
      <c r="B1674" s="31">
        <v>1659</v>
      </c>
      <c r="C1674" s="37">
        <v>43213</v>
      </c>
      <c r="D1674" s="44">
        <v>35882</v>
      </c>
      <c r="E1674" s="11" t="s">
        <v>13</v>
      </c>
      <c r="F1674" s="11">
        <v>0</v>
      </c>
      <c r="G1674" s="11">
        <v>901468.8</v>
      </c>
      <c r="H1674" s="21">
        <f t="shared" si="25"/>
        <v>720563321.41999876</v>
      </c>
      <c r="J1674" s="10">
        <f>VLOOKUP(D1674,[1]Sheet1!$A$2:$R$4000,1,FALSE)</f>
        <v>35882</v>
      </c>
      <c r="K1674" s="10" t="str">
        <f>VLOOKUP(D1674,[1]Sheet1!$A$2:$R$4000,4,FALSE)</f>
        <v>Libramiento 0206-01-01-0010-8586</v>
      </c>
      <c r="L1674" s="49" t="str">
        <f>VLOOKUP(D1674,[1]Sheet1!$A$2:$S$4000,5,FALSE)</f>
        <v>PAGO AL BCO AGRIC., S/ACTO 530 D/F. 10/10/2017 CEDIDO POR BOX PRESTIGE SRL, SUM. ALIM. ESC. JEE, MES DE ENERO 2018, S/FACT. NCF: 00059, CARTAS C. NOS. 03502, 08210, 03505, 08211, 03500 Y 10064, OC. 5714</v>
      </c>
      <c r="M1674" s="53">
        <f>VLOOKUP(D1674,[1]Sheet1!$A$2:$S$4000,16,FALSE)</f>
        <v>39888</v>
      </c>
    </row>
    <row r="1675" spans="2:13" s="10" customFormat="1" ht="33" x14ac:dyDescent="0.2">
      <c r="B1675" s="31">
        <v>1660</v>
      </c>
      <c r="C1675" s="37">
        <v>43213</v>
      </c>
      <c r="D1675" s="44">
        <v>35878</v>
      </c>
      <c r="E1675" s="11" t="s">
        <v>13</v>
      </c>
      <c r="F1675" s="11">
        <v>0</v>
      </c>
      <c r="G1675" s="11">
        <v>63040</v>
      </c>
      <c r="H1675" s="21">
        <f t="shared" si="25"/>
        <v>720500281.41999876</v>
      </c>
      <c r="J1675" s="10">
        <f>VLOOKUP(D1675,[1]Sheet1!$A$2:$R$4000,1,FALSE)</f>
        <v>35878</v>
      </c>
      <c r="K1675" s="10" t="str">
        <f>VLOOKUP(D1675,[1]Sheet1!$A$2:$R$4000,4,FALSE)</f>
        <v>Libramiento 0206-01-01-0010-8571</v>
      </c>
      <c r="L1675" s="49" t="str">
        <f>VLOOKUP(D1675,[1]Sheet1!$A$2:$S$4000,5,FALSE)</f>
        <v>PAGO POR SUM. ALIM. ESC. JEE. CORRESP. A ENERO/2018, SEGUN FACT. NCF: 00233, CARTAS COMPROMISO 01855, 01781, 01851, 01885, OC. 5809.</v>
      </c>
      <c r="M1675" s="53">
        <f>VLOOKUP(D1675,[1]Sheet1!$A$2:$S$4000,16,FALSE)</f>
        <v>63040</v>
      </c>
    </row>
    <row r="1676" spans="2:13" s="10" customFormat="1" ht="33" x14ac:dyDescent="0.2">
      <c r="B1676" s="31">
        <v>1661</v>
      </c>
      <c r="C1676" s="37">
        <v>43213</v>
      </c>
      <c r="D1676" s="44">
        <v>35878</v>
      </c>
      <c r="E1676" s="11" t="s">
        <v>13</v>
      </c>
      <c r="F1676" s="11">
        <v>0</v>
      </c>
      <c r="G1676" s="11">
        <v>1424704</v>
      </c>
      <c r="H1676" s="21">
        <f t="shared" si="25"/>
        <v>719075577.41999876</v>
      </c>
      <c r="J1676" s="10">
        <f>VLOOKUP(D1676,[1]Sheet1!$A$2:$R$4000,1,FALSE)</f>
        <v>35878</v>
      </c>
      <c r="K1676" s="10" t="str">
        <f>VLOOKUP(D1676,[1]Sheet1!$A$2:$R$4000,4,FALSE)</f>
        <v>Libramiento 0206-01-01-0010-8571</v>
      </c>
      <c r="L1676" s="49" t="str">
        <f>VLOOKUP(D1676,[1]Sheet1!$A$2:$S$4000,5,FALSE)</f>
        <v>PAGO POR SUM. ALIM. ESC. JEE. CORRESP. A ENERO/2018, SEGUN FACT. NCF: 00233, CARTAS COMPROMISO 01855, 01781, 01851, 01885, OC. 5809.</v>
      </c>
      <c r="M1676" s="53">
        <f>VLOOKUP(D1676,[1]Sheet1!$A$2:$S$4000,16,FALSE)</f>
        <v>63040</v>
      </c>
    </row>
    <row r="1677" spans="2:13" s="10" customFormat="1" ht="33" x14ac:dyDescent="0.2">
      <c r="B1677" s="31">
        <v>1662</v>
      </c>
      <c r="C1677" s="37">
        <v>43213</v>
      </c>
      <c r="D1677" s="44">
        <v>35875</v>
      </c>
      <c r="E1677" s="11" t="s">
        <v>13</v>
      </c>
      <c r="F1677" s="11">
        <v>0</v>
      </c>
      <c r="G1677" s="11">
        <v>131716</v>
      </c>
      <c r="H1677" s="21">
        <f t="shared" si="25"/>
        <v>718943861.41999876</v>
      </c>
      <c r="J1677" s="10">
        <f>VLOOKUP(D1677,[1]Sheet1!$A$2:$R$4000,1,FALSE)</f>
        <v>35875</v>
      </c>
      <c r="K1677" s="10" t="str">
        <f>VLOOKUP(D1677,[1]Sheet1!$A$2:$R$4000,4,FALSE)</f>
        <v>Libramiento 0206-01-01-0010-8544</v>
      </c>
      <c r="L1677" s="49" t="str">
        <f>VLOOKUP(D1677,[1]Sheet1!$A$2:$S$4000,5,FALSE)</f>
        <v>PAGO SUM. ALIM. ESC. JEE. CORRESP. AL MES DE ENERO 2018, SEGUN FACT. NCF.: 00111, CARTA COMPROMISO NO. 06313, 00041, 10753, 05198, 14224, 00024, OC 6127</v>
      </c>
      <c r="M1677" s="53">
        <f>VLOOKUP(D1677,[1]Sheet1!$A$2:$S$4000,16,FALSE)</f>
        <v>131716</v>
      </c>
    </row>
    <row r="1678" spans="2:13" s="10" customFormat="1" ht="33" x14ac:dyDescent="0.2">
      <c r="B1678" s="31">
        <v>1663</v>
      </c>
      <c r="C1678" s="37">
        <v>43213</v>
      </c>
      <c r="D1678" s="44">
        <v>35875</v>
      </c>
      <c r="E1678" s="11" t="s">
        <v>13</v>
      </c>
      <c r="F1678" s="11">
        <v>0</v>
      </c>
      <c r="G1678" s="11">
        <v>2976781.6</v>
      </c>
      <c r="H1678" s="21">
        <f t="shared" si="25"/>
        <v>715967079.81999874</v>
      </c>
      <c r="J1678" s="10">
        <f>VLOOKUP(D1678,[1]Sheet1!$A$2:$R$4000,1,FALSE)</f>
        <v>35875</v>
      </c>
      <c r="K1678" s="10" t="str">
        <f>VLOOKUP(D1678,[1]Sheet1!$A$2:$R$4000,4,FALSE)</f>
        <v>Libramiento 0206-01-01-0010-8544</v>
      </c>
      <c r="L1678" s="49" t="str">
        <f>VLOOKUP(D1678,[1]Sheet1!$A$2:$S$4000,5,FALSE)</f>
        <v>PAGO SUM. ALIM. ESC. JEE. CORRESP. AL MES DE ENERO 2018, SEGUN FACT. NCF.: 00111, CARTA COMPROMISO NO. 06313, 00041, 10753, 05198, 14224, 00024, OC 6127</v>
      </c>
      <c r="M1678" s="53">
        <f>VLOOKUP(D1678,[1]Sheet1!$A$2:$S$4000,16,FALSE)</f>
        <v>131716</v>
      </c>
    </row>
    <row r="1679" spans="2:13" s="10" customFormat="1" ht="49.5" x14ac:dyDescent="0.2">
      <c r="B1679" s="31">
        <v>1664</v>
      </c>
      <c r="C1679" s="37">
        <v>43213</v>
      </c>
      <c r="D1679" s="44">
        <v>35874</v>
      </c>
      <c r="E1679" s="11" t="s">
        <v>13</v>
      </c>
      <c r="F1679" s="11">
        <v>0</v>
      </c>
      <c r="G1679" s="11">
        <v>109167.2</v>
      </c>
      <c r="H1679" s="21">
        <f t="shared" si="25"/>
        <v>715857912.61999869</v>
      </c>
      <c r="J1679" s="10">
        <f>VLOOKUP(D1679,[1]Sheet1!$A$2:$R$4000,1,FALSE)</f>
        <v>35874</v>
      </c>
      <c r="K1679" s="10" t="str">
        <f>VLOOKUP(D1679,[1]Sheet1!$A$2:$R$4000,4,FALSE)</f>
        <v>Libramiento 0206-01-01-0010-8543</v>
      </c>
      <c r="L1679" s="49" t="str">
        <f>VLOOKUP(D1679,[1]Sheet1!$A$2:$S$4000,5,FALSE)</f>
        <v>PAGO A FAVOR DE COOPROHARINA, CEDIDO POR TARSIS PAYANO GERMAN, MEDIANTE ACTO DE ALGUACIL No. 1860/17 D/F 15/11/2017. POR SUM. ALIM. ESC. JEE. CORRESP. AL MES DE ENERO 2018, SEGUN FACT. NCF.: 00214, CARTA COMPROMISO NO. 00473, 06358, OC 5631</v>
      </c>
      <c r="M1679" s="53">
        <f>VLOOKUP(D1679,[1]Sheet1!$A$2:$S$4000,16,FALSE)</f>
        <v>23732</v>
      </c>
    </row>
    <row r="1680" spans="2:13" s="10" customFormat="1" ht="49.5" x14ac:dyDescent="0.2">
      <c r="B1680" s="31">
        <v>1665</v>
      </c>
      <c r="C1680" s="37">
        <v>43213</v>
      </c>
      <c r="D1680" s="44">
        <v>35874</v>
      </c>
      <c r="E1680" s="11" t="s">
        <v>13</v>
      </c>
      <c r="F1680" s="11">
        <v>0</v>
      </c>
      <c r="G1680" s="11">
        <v>450908</v>
      </c>
      <c r="H1680" s="21">
        <f t="shared" si="25"/>
        <v>715407004.61999869</v>
      </c>
      <c r="J1680" s="10">
        <f>VLOOKUP(D1680,[1]Sheet1!$A$2:$R$4000,1,FALSE)</f>
        <v>35874</v>
      </c>
      <c r="K1680" s="10" t="str">
        <f>VLOOKUP(D1680,[1]Sheet1!$A$2:$R$4000,4,FALSE)</f>
        <v>Libramiento 0206-01-01-0010-8543</v>
      </c>
      <c r="L1680" s="49" t="str">
        <f>VLOOKUP(D1680,[1]Sheet1!$A$2:$S$4000,5,FALSE)</f>
        <v>PAGO A FAVOR DE COOPROHARINA, CEDIDO POR TARSIS PAYANO GERMAN, MEDIANTE ACTO DE ALGUACIL No. 1860/17 D/F 15/11/2017. POR SUM. ALIM. ESC. JEE. CORRESP. AL MES DE ENERO 2018, SEGUN FACT. NCF.: 00214, CARTA COMPROMISO NO. 00473, 06358, OC 5631</v>
      </c>
      <c r="M1680" s="53">
        <f>VLOOKUP(D1680,[1]Sheet1!$A$2:$S$4000,16,FALSE)</f>
        <v>23732</v>
      </c>
    </row>
    <row r="1681" spans="2:13" s="10" customFormat="1" ht="49.5" x14ac:dyDescent="0.2">
      <c r="B1681" s="31">
        <v>1666</v>
      </c>
      <c r="C1681" s="37">
        <v>43213</v>
      </c>
      <c r="D1681" s="44">
        <v>35873</v>
      </c>
      <c r="E1681" s="11" t="s">
        <v>13</v>
      </c>
      <c r="F1681" s="11">
        <v>0</v>
      </c>
      <c r="G1681" s="11">
        <v>128947.2</v>
      </c>
      <c r="H1681" s="21">
        <f t="shared" si="25"/>
        <v>715278057.41999865</v>
      </c>
      <c r="J1681" s="10">
        <f>VLOOKUP(D1681,[1]Sheet1!$A$2:$R$4000,1,FALSE)</f>
        <v>35873</v>
      </c>
      <c r="K1681" s="10" t="str">
        <f>VLOOKUP(D1681,[1]Sheet1!$A$2:$R$4000,4,FALSE)</f>
        <v>Libramiento 0206-01-01-0010-8542</v>
      </c>
      <c r="L1681" s="49" t="str">
        <f>VLOOKUP(D1681,[1]Sheet1!$A$2:$S$4000,5,FALSE)</f>
        <v>PAGO A DE BANCO AGRICOLA, CEDIDO POR RAQUEL JAQUELIN TEJADA ACOSTA, MEDIANTE ACTO DE ALGUACIL NO. 880/17 D/F 18/10/2017. POR SUM. ALIM. ESC. JEE, CORRESP. AL MES DE ENERO 2018, SEGUN FACT. NCF.: 00031, CARTAS DE COMP. NO. 02736, 02654, 02628 Y OC 6090 .</v>
      </c>
      <c r="M1681" s="53">
        <f>VLOOKUP(D1681,[1]Sheet1!$A$2:$S$4000,16,FALSE)</f>
        <v>28032</v>
      </c>
    </row>
    <row r="1682" spans="2:13" s="10" customFormat="1" ht="49.5" x14ac:dyDescent="0.2">
      <c r="B1682" s="31">
        <v>1667</v>
      </c>
      <c r="C1682" s="37">
        <v>43213</v>
      </c>
      <c r="D1682" s="44">
        <v>35873</v>
      </c>
      <c r="E1682" s="11" t="s">
        <v>13</v>
      </c>
      <c r="F1682" s="11">
        <v>0</v>
      </c>
      <c r="G1682" s="11">
        <v>532608</v>
      </c>
      <c r="H1682" s="21">
        <f t="shared" si="25"/>
        <v>714745449.41999865</v>
      </c>
      <c r="J1682" s="10">
        <f>VLOOKUP(D1682,[1]Sheet1!$A$2:$R$4000,1,FALSE)</f>
        <v>35873</v>
      </c>
      <c r="K1682" s="10" t="str">
        <f>VLOOKUP(D1682,[1]Sheet1!$A$2:$R$4000,4,FALSE)</f>
        <v>Libramiento 0206-01-01-0010-8542</v>
      </c>
      <c r="L1682" s="49" t="str">
        <f>VLOOKUP(D1682,[1]Sheet1!$A$2:$S$4000,5,FALSE)</f>
        <v>PAGO A DE BANCO AGRICOLA, CEDIDO POR RAQUEL JAQUELIN TEJADA ACOSTA, MEDIANTE ACTO DE ALGUACIL NO. 880/17 D/F 18/10/2017. POR SUM. ALIM. ESC. JEE, CORRESP. AL MES DE ENERO 2018, SEGUN FACT. NCF.: 00031, CARTAS DE COMP. NO. 02736, 02654, 02628 Y OC 6090 .</v>
      </c>
      <c r="M1682" s="53">
        <f>VLOOKUP(D1682,[1]Sheet1!$A$2:$S$4000,16,FALSE)</f>
        <v>28032</v>
      </c>
    </row>
    <row r="1683" spans="2:13" s="10" customFormat="1" ht="49.5" x14ac:dyDescent="0.2">
      <c r="B1683" s="31">
        <v>1668</v>
      </c>
      <c r="C1683" s="37">
        <v>43213</v>
      </c>
      <c r="D1683" s="44">
        <v>35872</v>
      </c>
      <c r="E1683" s="11" t="s">
        <v>13</v>
      </c>
      <c r="F1683" s="11">
        <v>0</v>
      </c>
      <c r="G1683" s="11">
        <v>30044</v>
      </c>
      <c r="H1683" s="21">
        <f t="shared" ref="H1683:H1746" si="26">+H1682+F1683-G1683</f>
        <v>714715405.41999865</v>
      </c>
      <c r="J1683" s="10">
        <f>VLOOKUP(D1683,[1]Sheet1!$A$2:$R$4000,1,FALSE)</f>
        <v>35872</v>
      </c>
      <c r="K1683" s="10" t="str">
        <f>VLOOKUP(D1683,[1]Sheet1!$A$2:$R$4000,4,FALSE)</f>
        <v>Libramiento 0206-01-01-0010-8541</v>
      </c>
      <c r="L1683" s="49" t="str">
        <f>VLOOKUP(D1683,[1]Sheet1!$A$2:$S$4000,5,FALSE)</f>
        <v>PAGO A FAVOR DEL BANCO AGRICOLA, CEDIDO POR SEMISORI SRL, MEDIANTE ACTO 1489 Y 1023, D/F. 20/09/2017 Y 23/11/2017 REPECTIVAMENTE, POR SUM. ALIM. ESC. JEE. CORRESP. A ENERO/2018, SEGUN FACT. NCF: 00016, CARTAS COMPROMISO 15473, 00239, OC. 6202.</v>
      </c>
      <c r="M1683" s="53">
        <f>VLOOKUP(D1683,[1]Sheet1!$A$2:$S$4000,16,FALSE)</f>
        <v>678994.4</v>
      </c>
    </row>
    <row r="1684" spans="2:13" s="10" customFormat="1" ht="49.5" x14ac:dyDescent="0.2">
      <c r="B1684" s="31">
        <v>1669</v>
      </c>
      <c r="C1684" s="37">
        <v>43213</v>
      </c>
      <c r="D1684" s="44">
        <v>35872</v>
      </c>
      <c r="E1684" s="11" t="s">
        <v>13</v>
      </c>
      <c r="F1684" s="11">
        <v>0</v>
      </c>
      <c r="G1684" s="11">
        <v>678994.4</v>
      </c>
      <c r="H1684" s="21">
        <f t="shared" si="26"/>
        <v>714036411.01999867</v>
      </c>
      <c r="J1684" s="10">
        <f>VLOOKUP(D1684,[1]Sheet1!$A$2:$R$4000,1,FALSE)</f>
        <v>35872</v>
      </c>
      <c r="K1684" s="10" t="str">
        <f>VLOOKUP(D1684,[1]Sheet1!$A$2:$R$4000,4,FALSE)</f>
        <v>Libramiento 0206-01-01-0010-8541</v>
      </c>
      <c r="L1684" s="49" t="str">
        <f>VLOOKUP(D1684,[1]Sheet1!$A$2:$S$4000,5,FALSE)</f>
        <v>PAGO A FAVOR DEL BANCO AGRICOLA, CEDIDO POR SEMISORI SRL, MEDIANTE ACTO 1489 Y 1023, D/F. 20/09/2017 Y 23/11/2017 REPECTIVAMENTE, POR SUM. ALIM. ESC. JEE. CORRESP. A ENERO/2018, SEGUN FACT. NCF: 00016, CARTAS COMPROMISO 15473, 00239, OC. 6202.</v>
      </c>
      <c r="M1684" s="53">
        <f>VLOOKUP(D1684,[1]Sheet1!$A$2:$S$4000,16,FALSE)</f>
        <v>678994.4</v>
      </c>
    </row>
    <row r="1685" spans="2:13" s="10" customFormat="1" ht="49.5" x14ac:dyDescent="0.2">
      <c r="B1685" s="31">
        <v>1670</v>
      </c>
      <c r="C1685" s="37">
        <v>43213</v>
      </c>
      <c r="D1685" s="44">
        <v>35871</v>
      </c>
      <c r="E1685" s="11" t="s">
        <v>13</v>
      </c>
      <c r="F1685" s="11">
        <v>0</v>
      </c>
      <c r="G1685" s="11">
        <v>385342</v>
      </c>
      <c r="H1685" s="21">
        <f t="shared" si="26"/>
        <v>713651069.01999867</v>
      </c>
      <c r="J1685" s="10">
        <f>VLOOKUP(D1685,[1]Sheet1!$A$2:$R$4000,1,FALSE)</f>
        <v>35871</v>
      </c>
      <c r="K1685" s="10" t="str">
        <f>VLOOKUP(D1685,[1]Sheet1!$A$2:$R$4000,4,FALSE)</f>
        <v>Libramiento 0206-01-01-0010-8538</v>
      </c>
      <c r="L1685" s="49" t="str">
        <f>VLOOKUP(D1685,[1]Sheet1!$A$2:$S$4000,5,FALSE)</f>
        <v>PAGO A FAVOR DEL BANCO AGRICOLA, CEDIDO POR LUIS ARMANDO PIÑA PUELLO, MEDIANTE ACTO 723, D/F. 22/09/2017, POR SUM. ALIM. ESC. JEE. CORRESP. A ENERO/2018, S/FACT. NCF: 00021, CARTAS COMPROMISO 08008, 08007, 02988, 09977, OC. 5654</v>
      </c>
      <c r="M1685" s="53">
        <f>VLOOKUP(D1685,[1]Sheet1!$A$2:$S$4000,16,FALSE)</f>
        <v>301572</v>
      </c>
    </row>
    <row r="1686" spans="2:13" s="10" customFormat="1" ht="49.5" x14ac:dyDescent="0.2">
      <c r="B1686" s="31">
        <v>1671</v>
      </c>
      <c r="C1686" s="37">
        <v>43213</v>
      </c>
      <c r="D1686" s="44">
        <v>35871</v>
      </c>
      <c r="E1686" s="11" t="s">
        <v>13</v>
      </c>
      <c r="F1686" s="11">
        <v>0</v>
      </c>
      <c r="G1686" s="11">
        <v>1591630</v>
      </c>
      <c r="H1686" s="21">
        <f t="shared" si="26"/>
        <v>712059439.01999867</v>
      </c>
      <c r="J1686" s="10">
        <f>VLOOKUP(D1686,[1]Sheet1!$A$2:$R$4000,1,FALSE)</f>
        <v>35871</v>
      </c>
      <c r="K1686" s="10" t="str">
        <f>VLOOKUP(D1686,[1]Sheet1!$A$2:$R$4000,4,FALSE)</f>
        <v>Libramiento 0206-01-01-0010-8538</v>
      </c>
      <c r="L1686" s="49" t="str">
        <f>VLOOKUP(D1686,[1]Sheet1!$A$2:$S$4000,5,FALSE)</f>
        <v>PAGO A FAVOR DEL BANCO AGRICOLA, CEDIDO POR LUIS ARMANDO PIÑA PUELLO, MEDIANTE ACTO 723, D/F. 22/09/2017, POR SUM. ALIM. ESC. JEE. CORRESP. A ENERO/2018, S/FACT. NCF: 00021, CARTAS COMPROMISO 08008, 08007, 02988, 09977, OC. 5654</v>
      </c>
      <c r="M1686" s="53">
        <f>VLOOKUP(D1686,[1]Sheet1!$A$2:$S$4000,16,FALSE)</f>
        <v>301572</v>
      </c>
    </row>
    <row r="1687" spans="2:13" s="10" customFormat="1" ht="49.5" x14ac:dyDescent="0.2">
      <c r="B1687" s="31">
        <v>1672</v>
      </c>
      <c r="C1687" s="37">
        <v>43213</v>
      </c>
      <c r="D1687" s="44">
        <v>35870</v>
      </c>
      <c r="E1687" s="11" t="s">
        <v>13</v>
      </c>
      <c r="F1687" s="11">
        <v>0</v>
      </c>
      <c r="G1687" s="11">
        <v>372259.6</v>
      </c>
      <c r="H1687" s="21">
        <f t="shared" si="26"/>
        <v>711687179.41999865</v>
      </c>
      <c r="J1687" s="10">
        <f>VLOOKUP(D1687,[1]Sheet1!$A$2:$R$4000,1,FALSE)</f>
        <v>35870</v>
      </c>
      <c r="K1687" s="10" t="str">
        <f>VLOOKUP(D1687,[1]Sheet1!$A$2:$R$4000,4,FALSE)</f>
        <v>Libramiento 0206-01-01-0010-8536</v>
      </c>
      <c r="L1687" s="49" t="str">
        <f>VLOOKUP(D1687,[1]Sheet1!$A$2:$S$4000,5,FALSE)</f>
        <v>PAGO AL BANCO AGRICOLA S/ACTO 827 D/F. 10/10/2017 CEDIDO POR TEODORA SUGILIO HERRERA, SUM. ALIM. ESC. JEE. CORRESP. AL MES ENERO 2018, S/FACT. NCF: 58044, CARTAS COMP. 04503, 04675, 04525, 04507, 04702, 04524, 04518, 04506, 14344 Y 14234, OC. 6287.</v>
      </c>
      <c r="M1687" s="53">
        <f>VLOOKUP(D1687,[1]Sheet1!$A$2:$S$4000,16,FALSE)</f>
        <v>291333.59999999998</v>
      </c>
    </row>
    <row r="1688" spans="2:13" s="10" customFormat="1" ht="49.5" x14ac:dyDescent="0.2">
      <c r="B1688" s="31">
        <v>1673</v>
      </c>
      <c r="C1688" s="37">
        <v>43213</v>
      </c>
      <c r="D1688" s="44">
        <v>35870</v>
      </c>
      <c r="E1688" s="11" t="s">
        <v>13</v>
      </c>
      <c r="F1688" s="11">
        <v>0</v>
      </c>
      <c r="G1688" s="11">
        <v>1537594</v>
      </c>
      <c r="H1688" s="21">
        <f t="shared" si="26"/>
        <v>710149585.41999865</v>
      </c>
      <c r="J1688" s="10">
        <f>VLOOKUP(D1688,[1]Sheet1!$A$2:$R$4000,1,FALSE)</f>
        <v>35870</v>
      </c>
      <c r="K1688" s="10" t="str">
        <f>VLOOKUP(D1688,[1]Sheet1!$A$2:$R$4000,4,FALSE)</f>
        <v>Libramiento 0206-01-01-0010-8536</v>
      </c>
      <c r="L1688" s="49" t="str">
        <f>VLOOKUP(D1688,[1]Sheet1!$A$2:$S$4000,5,FALSE)</f>
        <v>PAGO AL BANCO AGRICOLA S/ACTO 827 D/F. 10/10/2017 CEDIDO POR TEODORA SUGILIO HERRERA, SUM. ALIM. ESC. JEE. CORRESP. AL MES ENERO 2018, S/FACT. NCF: 58044, CARTAS COMP. 04503, 04675, 04525, 04507, 04702, 04524, 04518, 04506, 14344 Y 14234, OC. 6287.</v>
      </c>
      <c r="M1688" s="53">
        <f>VLOOKUP(D1688,[1]Sheet1!$A$2:$S$4000,16,FALSE)</f>
        <v>291333.59999999998</v>
      </c>
    </row>
    <row r="1689" spans="2:13" s="10" customFormat="1" ht="49.5" x14ac:dyDescent="0.2">
      <c r="B1689" s="31">
        <v>1674</v>
      </c>
      <c r="C1689" s="37">
        <v>43213</v>
      </c>
      <c r="D1689" s="44">
        <v>35866</v>
      </c>
      <c r="E1689" s="11" t="s">
        <v>13</v>
      </c>
      <c r="F1689" s="11">
        <v>0</v>
      </c>
      <c r="G1689" s="11">
        <v>61971.199999999997</v>
      </c>
      <c r="H1689" s="21">
        <f t="shared" si="26"/>
        <v>710087614.2199986</v>
      </c>
      <c r="J1689" s="10">
        <f>VLOOKUP(D1689,[1]Sheet1!$A$2:$R$4000,1,FALSE)</f>
        <v>35866</v>
      </c>
      <c r="K1689" s="10" t="str">
        <f>VLOOKUP(D1689,[1]Sheet1!$A$2:$R$4000,4,FALSE)</f>
        <v>Libramiento 0206-01-01-0010-8528</v>
      </c>
      <c r="L1689" s="49" t="str">
        <f>VLOOKUP(D1689,[1]Sheet1!$A$2:$S$4000,5,FALSE)</f>
        <v>PAGO A FAVOR DE BANCO AGRICOLA, CEDIDO POR ROBERTO MENDEZ DE LOS SANTOS, MEDIANTE ACTO DE ALGUACIL No. 1056/17 D/F 29/11/2017. POR SUM. ALIM. ESC. JEE. CORRESP. AL MES DE ENERO 2018, SEGUN FACT. NCF.: 00004, CARTA COMPROMISO NO.00764, OC 6678.</v>
      </c>
      <c r="M1689" s="53">
        <f>VLOOKUP(D1689,[1]Sheet1!$A$2:$S$4000,16,FALSE)</f>
        <v>255968</v>
      </c>
    </row>
    <row r="1690" spans="2:13" s="10" customFormat="1" ht="49.5" x14ac:dyDescent="0.2">
      <c r="B1690" s="31">
        <v>1675</v>
      </c>
      <c r="C1690" s="37">
        <v>43213</v>
      </c>
      <c r="D1690" s="44">
        <v>35866</v>
      </c>
      <c r="E1690" s="11" t="s">
        <v>13</v>
      </c>
      <c r="F1690" s="11">
        <v>0</v>
      </c>
      <c r="G1690" s="11">
        <v>255968</v>
      </c>
      <c r="H1690" s="21">
        <f t="shared" si="26"/>
        <v>709831646.2199986</v>
      </c>
      <c r="J1690" s="10">
        <f>VLOOKUP(D1690,[1]Sheet1!$A$2:$R$4000,1,FALSE)</f>
        <v>35866</v>
      </c>
      <c r="K1690" s="10" t="str">
        <f>VLOOKUP(D1690,[1]Sheet1!$A$2:$R$4000,4,FALSE)</f>
        <v>Libramiento 0206-01-01-0010-8528</v>
      </c>
      <c r="L1690" s="49" t="str">
        <f>VLOOKUP(D1690,[1]Sheet1!$A$2:$S$4000,5,FALSE)</f>
        <v>PAGO A FAVOR DE BANCO AGRICOLA, CEDIDO POR ROBERTO MENDEZ DE LOS SANTOS, MEDIANTE ACTO DE ALGUACIL No. 1056/17 D/F 29/11/2017. POR SUM. ALIM. ESC. JEE. CORRESP. AL MES DE ENERO 2018, SEGUN FACT. NCF.: 00004, CARTA COMPROMISO NO.00764, OC 6678.</v>
      </c>
      <c r="M1690" s="53">
        <f>VLOOKUP(D1690,[1]Sheet1!$A$2:$S$4000,16,FALSE)</f>
        <v>255968</v>
      </c>
    </row>
    <row r="1691" spans="2:13" s="10" customFormat="1" ht="49.5" x14ac:dyDescent="0.2">
      <c r="B1691" s="31">
        <v>1676</v>
      </c>
      <c r="C1691" s="37">
        <v>43213</v>
      </c>
      <c r="D1691" s="44">
        <v>35865</v>
      </c>
      <c r="E1691" s="11" t="s">
        <v>13</v>
      </c>
      <c r="F1691" s="11">
        <v>0</v>
      </c>
      <c r="G1691" s="11">
        <v>105680.4</v>
      </c>
      <c r="H1691" s="21">
        <f t="shared" si="26"/>
        <v>709725965.81999862</v>
      </c>
      <c r="J1691" s="10">
        <f>VLOOKUP(D1691,[1]Sheet1!$A$2:$R$4000,1,FALSE)</f>
        <v>35865</v>
      </c>
      <c r="K1691" s="10" t="str">
        <f>VLOOKUP(D1691,[1]Sheet1!$A$2:$R$4000,4,FALSE)</f>
        <v>Libramiento 0206-01-01-0010-8527</v>
      </c>
      <c r="L1691" s="49" t="str">
        <f>VLOOKUP(D1691,[1]Sheet1!$A$2:$S$4000,5,FALSE)</f>
        <v>PAGO A FAVOR DEL BANCO AGRICOLA, CEDIDO POR MARIA ANTONIA CABRERAS, MEDIANTE ACTO 415/17, D/F. 13/09/2017, POR SUM. ALIM. ESC. JEE. CORRESP. A ENERO/2018, SEGUN FACT. NCF: 77232, CARTA COMPROMISO 04873, OC. 6032.</v>
      </c>
      <c r="M1691" s="53">
        <f>VLOOKUP(D1691,[1]Sheet1!$A$2:$S$4000,16,FALSE)</f>
        <v>82706.399999999994</v>
      </c>
    </row>
    <row r="1692" spans="2:13" s="10" customFormat="1" ht="49.5" x14ac:dyDescent="0.2">
      <c r="B1692" s="31">
        <v>1677</v>
      </c>
      <c r="C1692" s="37">
        <v>43213</v>
      </c>
      <c r="D1692" s="44">
        <v>35865</v>
      </c>
      <c r="E1692" s="11" t="s">
        <v>13</v>
      </c>
      <c r="F1692" s="11">
        <v>0</v>
      </c>
      <c r="G1692" s="11">
        <v>436506</v>
      </c>
      <c r="H1692" s="21">
        <f t="shared" si="26"/>
        <v>709289459.81999862</v>
      </c>
      <c r="J1692" s="10">
        <f>VLOOKUP(D1692,[1]Sheet1!$A$2:$R$4000,1,FALSE)</f>
        <v>35865</v>
      </c>
      <c r="K1692" s="10" t="str">
        <f>VLOOKUP(D1692,[1]Sheet1!$A$2:$R$4000,4,FALSE)</f>
        <v>Libramiento 0206-01-01-0010-8527</v>
      </c>
      <c r="L1692" s="49" t="str">
        <f>VLOOKUP(D1692,[1]Sheet1!$A$2:$S$4000,5,FALSE)</f>
        <v>PAGO A FAVOR DEL BANCO AGRICOLA, CEDIDO POR MARIA ANTONIA CABRERAS, MEDIANTE ACTO 415/17, D/F. 13/09/2017, POR SUM. ALIM. ESC. JEE. CORRESP. A ENERO/2018, SEGUN FACT. NCF: 77232, CARTA COMPROMISO 04873, OC. 6032.</v>
      </c>
      <c r="M1692" s="53">
        <f>VLOOKUP(D1692,[1]Sheet1!$A$2:$S$4000,16,FALSE)</f>
        <v>82706.399999999994</v>
      </c>
    </row>
    <row r="1693" spans="2:13" s="10" customFormat="1" ht="49.5" x14ac:dyDescent="0.2">
      <c r="B1693" s="31">
        <v>1678</v>
      </c>
      <c r="C1693" s="37">
        <v>43213</v>
      </c>
      <c r="D1693" s="44">
        <v>35863</v>
      </c>
      <c r="E1693" s="11" t="s">
        <v>13</v>
      </c>
      <c r="F1693" s="11">
        <v>0</v>
      </c>
      <c r="G1693" s="11">
        <v>141864</v>
      </c>
      <c r="H1693" s="21">
        <f t="shared" si="26"/>
        <v>709147595.81999862</v>
      </c>
      <c r="J1693" s="10">
        <f>VLOOKUP(D1693,[1]Sheet1!$A$2:$R$4000,1,FALSE)</f>
        <v>35863</v>
      </c>
      <c r="K1693" s="10" t="str">
        <f>VLOOKUP(D1693,[1]Sheet1!$A$2:$R$4000,4,FALSE)</f>
        <v>Libramiento 0206-01-01-0010-8519</v>
      </c>
      <c r="L1693" s="49" t="str">
        <f>VLOOKUP(D1693,[1]Sheet1!$A$2:$S$4000,5,FALSE)</f>
        <v>PAGO A FAVOR DEL BANCO AGRICOLA, CEDIDO POR MARIA INMACULADA MENA, ACTO 644 D/F. 31/10/2017, POR SUM. ALIM. ESC. JEE. CORRESP. A ENERO/2018, SEGUN FACT. NCF: 00201, CARTAS COMPROMISO 06608, 06577, 06610, OC. 6694.</v>
      </c>
      <c r="M1693" s="53">
        <f>VLOOKUP(D1693,[1]Sheet1!$A$2:$S$4000,16,FALSE)</f>
        <v>111024</v>
      </c>
    </row>
    <row r="1694" spans="2:13" s="10" customFormat="1" ht="49.5" x14ac:dyDescent="0.2">
      <c r="B1694" s="31">
        <v>1679</v>
      </c>
      <c r="C1694" s="37">
        <v>43213</v>
      </c>
      <c r="D1694" s="44">
        <v>35863</v>
      </c>
      <c r="E1694" s="11" t="s">
        <v>13</v>
      </c>
      <c r="F1694" s="11">
        <v>0</v>
      </c>
      <c r="G1694" s="11">
        <v>585960</v>
      </c>
      <c r="H1694" s="21">
        <f t="shared" si="26"/>
        <v>708561635.81999862</v>
      </c>
      <c r="J1694" s="10">
        <f>VLOOKUP(D1694,[1]Sheet1!$A$2:$R$4000,1,FALSE)</f>
        <v>35863</v>
      </c>
      <c r="K1694" s="10" t="str">
        <f>VLOOKUP(D1694,[1]Sheet1!$A$2:$R$4000,4,FALSE)</f>
        <v>Libramiento 0206-01-01-0010-8519</v>
      </c>
      <c r="L1694" s="49" t="str">
        <f>VLOOKUP(D1694,[1]Sheet1!$A$2:$S$4000,5,FALSE)</f>
        <v>PAGO A FAVOR DEL BANCO AGRICOLA, CEDIDO POR MARIA INMACULADA MENA, ACTO 644 D/F. 31/10/2017, POR SUM. ALIM. ESC. JEE. CORRESP. A ENERO/2018, SEGUN FACT. NCF: 00201, CARTAS COMPROMISO 06608, 06577, 06610, OC. 6694.</v>
      </c>
      <c r="M1694" s="53">
        <f>VLOOKUP(D1694,[1]Sheet1!$A$2:$S$4000,16,FALSE)</f>
        <v>111024</v>
      </c>
    </row>
    <row r="1695" spans="2:13" s="10" customFormat="1" ht="49.5" x14ac:dyDescent="0.2">
      <c r="B1695" s="31">
        <v>1680</v>
      </c>
      <c r="C1695" s="37">
        <v>43213</v>
      </c>
      <c r="D1695" s="44">
        <v>35860</v>
      </c>
      <c r="E1695" s="11" t="s">
        <v>13</v>
      </c>
      <c r="F1695" s="11">
        <v>0</v>
      </c>
      <c r="G1695" s="11">
        <v>46376</v>
      </c>
      <c r="H1695" s="21">
        <f t="shared" si="26"/>
        <v>708515259.81999862</v>
      </c>
      <c r="J1695" s="10">
        <f>VLOOKUP(D1695,[1]Sheet1!$A$2:$R$4000,1,FALSE)</f>
        <v>35860</v>
      </c>
      <c r="K1695" s="10" t="str">
        <f>VLOOKUP(D1695,[1]Sheet1!$A$2:$R$4000,4,FALSE)</f>
        <v>Libramiento 0206-01-01-0010-8502</v>
      </c>
      <c r="L1695" s="49" t="str">
        <f>VLOOKUP(D1695,[1]Sheet1!$A$2:$S$4000,5,FALSE)</f>
        <v>PAGO A FAVOR DE BANCO AGRICOLA S/ACTO 826 D/F. 10/10/2017 CEDIDO POR SUPLIDORA DE ALIMENTOS Y BEBIDAS BERHANS SRL, SUM. ALIM. ESC. JEE. CORRESP. AL MES ENERO 2018, S/FACT. NCF: 00008, CARTAS COMPRO. NOS. 2120,2124,2134,2118,7376,2215,7345 Y 2137, OC.6214</v>
      </c>
      <c r="M1695" s="53">
        <f>VLOOKUP(D1695,[1]Sheet1!$A$2:$S$4000,16,FALSE)</f>
        <v>46376</v>
      </c>
    </row>
    <row r="1696" spans="2:13" s="10" customFormat="1" ht="49.5" x14ac:dyDescent="0.2">
      <c r="B1696" s="31">
        <v>1681</v>
      </c>
      <c r="C1696" s="37">
        <v>43213</v>
      </c>
      <c r="D1696" s="44">
        <v>35860</v>
      </c>
      <c r="E1696" s="11" t="s">
        <v>13</v>
      </c>
      <c r="F1696" s="11">
        <v>0</v>
      </c>
      <c r="G1696" s="11">
        <v>1048097.6</v>
      </c>
      <c r="H1696" s="21">
        <f t="shared" si="26"/>
        <v>707467162.2199986</v>
      </c>
      <c r="J1696" s="10">
        <f>VLOOKUP(D1696,[1]Sheet1!$A$2:$R$4000,1,FALSE)</f>
        <v>35860</v>
      </c>
      <c r="K1696" s="10" t="str">
        <f>VLOOKUP(D1696,[1]Sheet1!$A$2:$R$4000,4,FALSE)</f>
        <v>Libramiento 0206-01-01-0010-8502</v>
      </c>
      <c r="L1696" s="49" t="str">
        <f>VLOOKUP(D1696,[1]Sheet1!$A$2:$S$4000,5,FALSE)</f>
        <v>PAGO A FAVOR DE BANCO AGRICOLA S/ACTO 826 D/F. 10/10/2017 CEDIDO POR SUPLIDORA DE ALIMENTOS Y BEBIDAS BERHANS SRL, SUM. ALIM. ESC. JEE. CORRESP. AL MES ENERO 2018, S/FACT. NCF: 00008, CARTAS COMPRO. NOS. 2120,2124,2134,2118,7376,2215,7345 Y 2137, OC.6214</v>
      </c>
      <c r="M1696" s="53">
        <f>VLOOKUP(D1696,[1]Sheet1!$A$2:$S$4000,16,FALSE)</f>
        <v>46376</v>
      </c>
    </row>
    <row r="1697" spans="2:13" s="10" customFormat="1" ht="49.5" x14ac:dyDescent="0.2">
      <c r="B1697" s="31">
        <v>1682</v>
      </c>
      <c r="C1697" s="37">
        <v>43213</v>
      </c>
      <c r="D1697" s="44">
        <v>35855</v>
      </c>
      <c r="E1697" s="11" t="s">
        <v>13</v>
      </c>
      <c r="F1697" s="11">
        <v>0</v>
      </c>
      <c r="G1697" s="11">
        <v>127254.39999999999</v>
      </c>
      <c r="H1697" s="21">
        <f t="shared" si="26"/>
        <v>707339907.81999862</v>
      </c>
      <c r="J1697" s="10">
        <f>VLOOKUP(D1697,[1]Sheet1!$A$2:$R$4000,1,FALSE)</f>
        <v>35855</v>
      </c>
      <c r="K1697" s="10" t="str">
        <f>VLOOKUP(D1697,[1]Sheet1!$A$2:$R$4000,4,FALSE)</f>
        <v>Libramiento 0206-01-01-0010-8494</v>
      </c>
      <c r="L1697" s="49" t="str">
        <f>VLOOKUP(D1697,[1]Sheet1!$A$2:$S$4000,5,FALSE)</f>
        <v>PAGO A FAVOR DE BANCO AGRICOLA, CEDIDO POR KARONLAY MARIA DIAZ CORPORAN, MEDIANTE ACTO No.1032/17 D/F 24/11/2017. POR SUM. ALIM. ESC. JEE. CORRESP. AL MES DE ENERO 2018, SEGUN FACT. NCF.: 00017, CARTA COMPROMISO NO. 15649, 09208, 01334 OC 5791.</v>
      </c>
      <c r="M1697" s="53">
        <f>VLOOKUP(D1697,[1]Sheet1!$A$2:$S$4000,16,FALSE)</f>
        <v>99590.399999999994</v>
      </c>
    </row>
    <row r="1698" spans="2:13" s="10" customFormat="1" ht="49.5" x14ac:dyDescent="0.2">
      <c r="B1698" s="31">
        <v>1683</v>
      </c>
      <c r="C1698" s="37">
        <v>43213</v>
      </c>
      <c r="D1698" s="44">
        <v>35855</v>
      </c>
      <c r="E1698" s="11" t="s">
        <v>13</v>
      </c>
      <c r="F1698" s="11">
        <v>0</v>
      </c>
      <c r="G1698" s="11">
        <v>525616</v>
      </c>
      <c r="H1698" s="21">
        <f t="shared" si="26"/>
        <v>706814291.81999862</v>
      </c>
      <c r="J1698" s="10">
        <f>VLOOKUP(D1698,[1]Sheet1!$A$2:$R$4000,1,FALSE)</f>
        <v>35855</v>
      </c>
      <c r="K1698" s="10" t="str">
        <f>VLOOKUP(D1698,[1]Sheet1!$A$2:$R$4000,4,FALSE)</f>
        <v>Libramiento 0206-01-01-0010-8494</v>
      </c>
      <c r="L1698" s="49" t="str">
        <f>VLOOKUP(D1698,[1]Sheet1!$A$2:$S$4000,5,FALSE)</f>
        <v>PAGO A FAVOR DE BANCO AGRICOLA, CEDIDO POR KARONLAY MARIA DIAZ CORPORAN, MEDIANTE ACTO No.1032/17 D/F 24/11/2017. POR SUM. ALIM. ESC. JEE. CORRESP. AL MES DE ENERO 2018, SEGUN FACT. NCF.: 00017, CARTA COMPROMISO NO. 15649, 09208, 01334 OC 5791.</v>
      </c>
      <c r="M1698" s="53">
        <f>VLOOKUP(D1698,[1]Sheet1!$A$2:$S$4000,16,FALSE)</f>
        <v>99590.399999999994</v>
      </c>
    </row>
    <row r="1699" spans="2:13" s="10" customFormat="1" ht="49.5" x14ac:dyDescent="0.2">
      <c r="B1699" s="31">
        <v>1684</v>
      </c>
      <c r="C1699" s="37">
        <v>43213</v>
      </c>
      <c r="D1699" s="44">
        <v>35853</v>
      </c>
      <c r="E1699" s="11" t="s">
        <v>13</v>
      </c>
      <c r="F1699" s="11">
        <v>0</v>
      </c>
      <c r="G1699" s="11">
        <v>40530</v>
      </c>
      <c r="H1699" s="21">
        <f t="shared" si="26"/>
        <v>706773761.81999862</v>
      </c>
      <c r="J1699" s="10">
        <f>VLOOKUP(D1699,[1]Sheet1!$A$2:$R$4000,1,FALSE)</f>
        <v>35853</v>
      </c>
      <c r="K1699" s="10" t="str">
        <f>VLOOKUP(D1699,[1]Sheet1!$A$2:$R$4000,4,FALSE)</f>
        <v>Libramiento 0206-01-01-0010-8488</v>
      </c>
      <c r="L1699" s="49" t="str">
        <f>VLOOKUP(D1699,[1]Sheet1!$A$2:$S$4000,5,FALSE)</f>
        <v>PAGO A FAVOR DE COOPROHARINA, CEDIDO POR ALTA GASTRONOMIA CAMPAÑA DAMIAN SRL, MEDIANTE ACTO NO.35/18 D/F 08/01/2018. POR SUM. ALIM. ESC. JEE. CORRESP. AL MES DE ENERO 2018, SEGUN FACT. NCF.: 00070, CARTA COMPROMISO NO. 14440, 14337, OC 5929.</v>
      </c>
      <c r="M1699" s="53">
        <f>VLOOKUP(D1699,[1]Sheet1!$A$2:$S$4000,16,FALSE)</f>
        <v>40530</v>
      </c>
    </row>
    <row r="1700" spans="2:13" s="10" customFormat="1" ht="49.5" x14ac:dyDescent="0.2">
      <c r="B1700" s="31">
        <v>1685</v>
      </c>
      <c r="C1700" s="37">
        <v>43213</v>
      </c>
      <c r="D1700" s="44">
        <v>35853</v>
      </c>
      <c r="E1700" s="11" t="s">
        <v>13</v>
      </c>
      <c r="F1700" s="11">
        <v>0</v>
      </c>
      <c r="G1700" s="11">
        <v>915978</v>
      </c>
      <c r="H1700" s="21">
        <f t="shared" si="26"/>
        <v>705857783.81999862</v>
      </c>
      <c r="J1700" s="10">
        <f>VLOOKUP(D1700,[1]Sheet1!$A$2:$R$4000,1,FALSE)</f>
        <v>35853</v>
      </c>
      <c r="K1700" s="10" t="str">
        <f>VLOOKUP(D1700,[1]Sheet1!$A$2:$R$4000,4,FALSE)</f>
        <v>Libramiento 0206-01-01-0010-8488</v>
      </c>
      <c r="L1700" s="49" t="str">
        <f>VLOOKUP(D1700,[1]Sheet1!$A$2:$S$4000,5,FALSE)</f>
        <v>PAGO A FAVOR DE COOPROHARINA, CEDIDO POR ALTA GASTRONOMIA CAMPAÑA DAMIAN SRL, MEDIANTE ACTO NO.35/18 D/F 08/01/2018. POR SUM. ALIM. ESC. JEE. CORRESP. AL MES DE ENERO 2018, SEGUN FACT. NCF.: 00070, CARTA COMPROMISO NO. 14440, 14337, OC 5929.</v>
      </c>
      <c r="M1700" s="53">
        <f>VLOOKUP(D1700,[1]Sheet1!$A$2:$S$4000,16,FALSE)</f>
        <v>40530</v>
      </c>
    </row>
    <row r="1701" spans="2:13" s="10" customFormat="1" ht="49.5" x14ac:dyDescent="0.2">
      <c r="B1701" s="31">
        <v>1686</v>
      </c>
      <c r="C1701" s="37">
        <v>43213</v>
      </c>
      <c r="D1701" s="44">
        <v>35851</v>
      </c>
      <c r="E1701" s="11" t="s">
        <v>13</v>
      </c>
      <c r="F1701" s="11">
        <v>0</v>
      </c>
      <c r="G1701" s="11">
        <v>271381.59999999998</v>
      </c>
      <c r="H1701" s="21">
        <f t="shared" si="26"/>
        <v>705586402.2199986</v>
      </c>
      <c r="J1701" s="10">
        <f>VLOOKUP(D1701,[1]Sheet1!$A$2:$R$4000,1,FALSE)</f>
        <v>35851</v>
      </c>
      <c r="K1701" s="10" t="str">
        <f>VLOOKUP(D1701,[1]Sheet1!$A$2:$R$4000,4,FALSE)</f>
        <v>Libramiento 0206-01-01-0010-8484</v>
      </c>
      <c r="L1701" s="49" t="str">
        <f>VLOOKUP(D1701,[1]Sheet1!$A$2:$S$4000,5,FALSE)</f>
        <v>PAGO A COOPROHARINA, CEDIDO POR PABLO CALDERON ADAMES, S/ACTO 1821, D/F 03/11/2017, POR SUM. ALIM. ESC. JEE, MES DE DIC/2017, S/FACT.NCF:00388,NC NO.00005, CARTAS C. NOS.04599, 04605, 10524, 04593, 04743, 04600, 04582, 04591, 04581, 09141, 09135, OC. 6303</v>
      </c>
      <c r="M1701" s="53">
        <f>VLOOKUP(D1701,[1]Sheet1!$A$2:$S$4000,16,FALSE)</f>
        <v>58996</v>
      </c>
    </row>
    <row r="1702" spans="2:13" s="10" customFormat="1" ht="49.5" x14ac:dyDescent="0.2">
      <c r="B1702" s="31">
        <v>1687</v>
      </c>
      <c r="C1702" s="37">
        <v>43213</v>
      </c>
      <c r="D1702" s="44">
        <v>35851</v>
      </c>
      <c r="E1702" s="11" t="s">
        <v>13</v>
      </c>
      <c r="F1702" s="11">
        <v>0</v>
      </c>
      <c r="G1702" s="11">
        <v>1120924</v>
      </c>
      <c r="H1702" s="21">
        <f t="shared" si="26"/>
        <v>704465478.2199986</v>
      </c>
      <c r="J1702" s="10">
        <f>VLOOKUP(D1702,[1]Sheet1!$A$2:$R$4000,1,FALSE)</f>
        <v>35851</v>
      </c>
      <c r="K1702" s="10" t="str">
        <f>VLOOKUP(D1702,[1]Sheet1!$A$2:$R$4000,4,FALSE)</f>
        <v>Libramiento 0206-01-01-0010-8484</v>
      </c>
      <c r="L1702" s="49" t="str">
        <f>VLOOKUP(D1702,[1]Sheet1!$A$2:$S$4000,5,FALSE)</f>
        <v>PAGO A COOPROHARINA, CEDIDO POR PABLO CALDERON ADAMES, S/ACTO 1821, D/F 03/11/2017, POR SUM. ALIM. ESC. JEE, MES DE DIC/2017, S/FACT.NCF:00388,NC NO.00005, CARTAS C. NOS.04599, 04605, 10524, 04593, 04743, 04600, 04582, 04591, 04581, 09141, 09135, OC. 6303</v>
      </c>
      <c r="M1702" s="53">
        <f>VLOOKUP(D1702,[1]Sheet1!$A$2:$S$4000,16,FALSE)</f>
        <v>58996</v>
      </c>
    </row>
    <row r="1703" spans="2:13" s="10" customFormat="1" ht="49.5" x14ac:dyDescent="0.2">
      <c r="B1703" s="31">
        <v>1688</v>
      </c>
      <c r="C1703" s="37">
        <v>43213</v>
      </c>
      <c r="D1703" s="44">
        <v>35848</v>
      </c>
      <c r="E1703" s="11" t="s">
        <v>13</v>
      </c>
      <c r="F1703" s="11">
        <v>0</v>
      </c>
      <c r="G1703" s="11">
        <v>81364.800000000003</v>
      </c>
      <c r="H1703" s="21">
        <f t="shared" si="26"/>
        <v>704384113.41999865</v>
      </c>
      <c r="J1703" s="10">
        <f>VLOOKUP(D1703,[1]Sheet1!$A$2:$R$4000,1,FALSE)</f>
        <v>35848</v>
      </c>
      <c r="K1703" s="10" t="str">
        <f>VLOOKUP(D1703,[1]Sheet1!$A$2:$R$4000,4,FALSE)</f>
        <v>Libramiento 0206-01-01-0010-8477</v>
      </c>
      <c r="L1703" s="49" t="str">
        <f>VLOOKUP(D1703,[1]Sheet1!$A$2:$S$4000,5,FALSE)</f>
        <v>PAGO A FAVOR DE BANCO AGRICOLA, CEDIDO POR LUZ MERCEDES GALVAN GALVAN MEDIANTE ACTO NO.906 D/F 17/11/17, POR SUM. DE ALIM. ESC. JEE. CORRESP. AL MES DE DICIEMBRE 2017, S/FACT. 00038. CARTAS COMPROMISO 07933 Y 03273. OC 5712</v>
      </c>
      <c r="M1703" s="53">
        <f>VLOOKUP(D1703,[1]Sheet1!$A$2:$S$4000,16,FALSE)</f>
        <v>63676.800000000003</v>
      </c>
    </row>
    <row r="1704" spans="2:13" s="10" customFormat="1" ht="49.5" x14ac:dyDescent="0.2">
      <c r="B1704" s="31">
        <v>1689</v>
      </c>
      <c r="C1704" s="37">
        <v>43213</v>
      </c>
      <c r="D1704" s="44">
        <v>35848</v>
      </c>
      <c r="E1704" s="11" t="s">
        <v>13</v>
      </c>
      <c r="F1704" s="11">
        <v>0</v>
      </c>
      <c r="G1704" s="11">
        <v>336072</v>
      </c>
      <c r="H1704" s="21">
        <f t="shared" si="26"/>
        <v>704048041.41999865</v>
      </c>
      <c r="J1704" s="10">
        <f>VLOOKUP(D1704,[1]Sheet1!$A$2:$R$4000,1,FALSE)</f>
        <v>35848</v>
      </c>
      <c r="K1704" s="10" t="str">
        <f>VLOOKUP(D1704,[1]Sheet1!$A$2:$R$4000,4,FALSE)</f>
        <v>Libramiento 0206-01-01-0010-8477</v>
      </c>
      <c r="L1704" s="49" t="str">
        <f>VLOOKUP(D1704,[1]Sheet1!$A$2:$S$4000,5,FALSE)</f>
        <v>PAGO A FAVOR DE BANCO AGRICOLA, CEDIDO POR LUZ MERCEDES GALVAN GALVAN MEDIANTE ACTO NO.906 D/F 17/11/17, POR SUM. DE ALIM. ESC. JEE. CORRESP. AL MES DE DICIEMBRE 2017, S/FACT. 00038. CARTAS COMPROMISO 07933 Y 03273. OC 5712</v>
      </c>
      <c r="M1704" s="53">
        <f>VLOOKUP(D1704,[1]Sheet1!$A$2:$S$4000,16,FALSE)</f>
        <v>63676.800000000003</v>
      </c>
    </row>
    <row r="1705" spans="2:13" s="10" customFormat="1" ht="49.5" x14ac:dyDescent="0.2">
      <c r="B1705" s="31">
        <v>1690</v>
      </c>
      <c r="C1705" s="37">
        <v>43213</v>
      </c>
      <c r="D1705" s="44">
        <v>35846</v>
      </c>
      <c r="E1705" s="11" t="s">
        <v>13</v>
      </c>
      <c r="F1705" s="11">
        <v>0</v>
      </c>
      <c r="G1705" s="11">
        <v>212548</v>
      </c>
      <c r="H1705" s="21">
        <f t="shared" si="26"/>
        <v>703835493.41999865</v>
      </c>
      <c r="J1705" s="10">
        <f>VLOOKUP(D1705,[1]Sheet1!$A$2:$R$4000,1,FALSE)</f>
        <v>35846</v>
      </c>
      <c r="K1705" s="10" t="str">
        <f>VLOOKUP(D1705,[1]Sheet1!$A$2:$R$4000,4,FALSE)</f>
        <v>Libramiento 0206-01-01-0010-8472</v>
      </c>
      <c r="L1705" s="49" t="str">
        <f>VLOOKUP(D1705,[1]Sheet1!$A$2:$S$4000,5,FALSE)</f>
        <v>PAGO A BCO AGRICOLA,CEDIDO POR GRUPO AMERICIUM SRL,ACTO NO.929 D/F 26/10/17.POR SUM. ALIM. ESC. JEE,MESES DE AGOSTO,SEPT.OCT. Y NOV./17,S/FTS. NCF.00045,46,47 Y 48,NC 00001 Y 00002,CARTAS COMP. NO.3139,3137,3129,7957,3006,3242,3126,3004,3125,OC 7068.</v>
      </c>
      <c r="M1705" s="53">
        <f>VLOOKUP(D1705,[1]Sheet1!$A$2:$S$4000,16,FALSE)</f>
        <v>4803584.8</v>
      </c>
    </row>
    <row r="1706" spans="2:13" s="10" customFormat="1" ht="49.5" x14ac:dyDescent="0.2">
      <c r="B1706" s="31">
        <v>1691</v>
      </c>
      <c r="C1706" s="37">
        <v>43213</v>
      </c>
      <c r="D1706" s="44">
        <v>35846</v>
      </c>
      <c r="E1706" s="11" t="s">
        <v>13</v>
      </c>
      <c r="F1706" s="11">
        <v>0</v>
      </c>
      <c r="G1706" s="11">
        <v>4803584.8</v>
      </c>
      <c r="H1706" s="21">
        <f t="shared" si="26"/>
        <v>699031908.61999869</v>
      </c>
      <c r="J1706" s="10">
        <f>VLOOKUP(D1706,[1]Sheet1!$A$2:$R$4000,1,FALSE)</f>
        <v>35846</v>
      </c>
      <c r="K1706" s="10" t="str">
        <f>VLOOKUP(D1706,[1]Sheet1!$A$2:$R$4000,4,FALSE)</f>
        <v>Libramiento 0206-01-01-0010-8472</v>
      </c>
      <c r="L1706" s="49" t="str">
        <f>VLOOKUP(D1706,[1]Sheet1!$A$2:$S$4000,5,FALSE)</f>
        <v>PAGO A BCO AGRICOLA,CEDIDO POR GRUPO AMERICIUM SRL,ACTO NO.929 D/F 26/10/17.POR SUM. ALIM. ESC. JEE,MESES DE AGOSTO,SEPT.OCT. Y NOV./17,S/FTS. NCF.00045,46,47 Y 48,NC 00001 Y 00002,CARTAS COMP. NO.3139,3137,3129,7957,3006,3242,3126,3004,3125,OC 7068.</v>
      </c>
      <c r="M1706" s="53">
        <f>VLOOKUP(D1706,[1]Sheet1!$A$2:$S$4000,16,FALSE)</f>
        <v>4803584.8</v>
      </c>
    </row>
    <row r="1707" spans="2:13" s="10" customFormat="1" ht="33" x14ac:dyDescent="0.2">
      <c r="B1707" s="31">
        <v>1692</v>
      </c>
      <c r="C1707" s="37">
        <v>43213</v>
      </c>
      <c r="D1707" s="44">
        <v>35839</v>
      </c>
      <c r="E1707" s="11" t="s">
        <v>13</v>
      </c>
      <c r="F1707" s="11">
        <v>0</v>
      </c>
      <c r="G1707" s="11">
        <v>83280</v>
      </c>
      <c r="H1707" s="21">
        <f t="shared" si="26"/>
        <v>698948628.61999869</v>
      </c>
      <c r="J1707" s="10">
        <f>VLOOKUP(D1707,[1]Sheet1!$A$2:$R$4000,1,FALSE)</f>
        <v>35839</v>
      </c>
      <c r="K1707" s="10" t="str">
        <f>VLOOKUP(D1707,[1]Sheet1!$A$2:$R$4000,4,FALSE)</f>
        <v>Libramiento 0206-01-01-0010-8447</v>
      </c>
      <c r="L1707" s="49" t="str">
        <f>VLOOKUP(D1707,[1]Sheet1!$A$2:$S$4000,5,FALSE)</f>
        <v>PAGO SUM. ALIM. ESC. JEE. CORRESP. AL MES DE ENERO 2018, SEGUN FACT. NCF.: 38148, CARTA COMPROMISO NOS. 00095, 00105, 04881, OC 5944.</v>
      </c>
      <c r="M1707" s="53">
        <f>VLOOKUP(D1707,[1]Sheet1!$A$2:$S$4000,16,FALSE)</f>
        <v>1882128</v>
      </c>
    </row>
    <row r="1708" spans="2:13" s="10" customFormat="1" ht="33" x14ac:dyDescent="0.2">
      <c r="B1708" s="31">
        <v>1693</v>
      </c>
      <c r="C1708" s="37">
        <v>43213</v>
      </c>
      <c r="D1708" s="44">
        <v>35839</v>
      </c>
      <c r="E1708" s="11" t="s">
        <v>13</v>
      </c>
      <c r="F1708" s="11">
        <v>0</v>
      </c>
      <c r="G1708" s="11">
        <v>1882128</v>
      </c>
      <c r="H1708" s="21">
        <f t="shared" si="26"/>
        <v>697066500.61999869</v>
      </c>
      <c r="J1708" s="10">
        <f>VLOOKUP(D1708,[1]Sheet1!$A$2:$R$4000,1,FALSE)</f>
        <v>35839</v>
      </c>
      <c r="K1708" s="10" t="str">
        <f>VLOOKUP(D1708,[1]Sheet1!$A$2:$R$4000,4,FALSE)</f>
        <v>Libramiento 0206-01-01-0010-8447</v>
      </c>
      <c r="L1708" s="49" t="str">
        <f>VLOOKUP(D1708,[1]Sheet1!$A$2:$S$4000,5,FALSE)</f>
        <v>PAGO SUM. ALIM. ESC. JEE. CORRESP. AL MES DE ENERO 2018, SEGUN FACT. NCF.: 38148, CARTA COMPROMISO NOS. 00095, 00105, 04881, OC 5944.</v>
      </c>
      <c r="M1708" s="53">
        <f>VLOOKUP(D1708,[1]Sheet1!$A$2:$S$4000,16,FALSE)</f>
        <v>1882128</v>
      </c>
    </row>
    <row r="1709" spans="2:13" s="10" customFormat="1" ht="49.5" x14ac:dyDescent="0.2">
      <c r="B1709" s="31">
        <v>1694</v>
      </c>
      <c r="C1709" s="37">
        <v>43213</v>
      </c>
      <c r="D1709" s="44">
        <v>35824</v>
      </c>
      <c r="E1709" s="11" t="s">
        <v>13</v>
      </c>
      <c r="F1709" s="11">
        <v>0</v>
      </c>
      <c r="G1709" s="11">
        <v>91601.05</v>
      </c>
      <c r="H1709" s="21">
        <f t="shared" si="26"/>
        <v>696974899.56999874</v>
      </c>
      <c r="J1709" s="10">
        <f>VLOOKUP(D1709,[1]Sheet1!$A$2:$R$4000,1,FALSE)</f>
        <v>35824</v>
      </c>
      <c r="K1709" s="10" t="str">
        <f>VLOOKUP(D1709,[1]Sheet1!$A$2:$R$4000,4,FALSE)</f>
        <v>Libramiento 0206-01-01-0010-8395</v>
      </c>
      <c r="L1709" s="49" t="str">
        <f>VLOOKUP(D1709,[1]Sheet1!$A$2:$S$4000,5,FALSE)</f>
        <v>PAGO SUM. ALIM. ESC. FRONT. CORRESP. A LOS MESES AGOSTO, SEPT. Y OCTUBRE 2017, SEGUN FACT. NCFS.: 00103, 000104 Y 00105 Y NC NOS. 16907, 16908 Y 16909, DEL CONTRATO NO. 296/17 Y OC 6122 ,MENOS ANTICIPO.</v>
      </c>
      <c r="M1709" s="53">
        <f>VLOOKUP(D1709,[1]Sheet1!$A$2:$S$4000,16,FALSE)</f>
        <v>91601.05</v>
      </c>
    </row>
    <row r="1710" spans="2:13" s="10" customFormat="1" ht="49.5" x14ac:dyDescent="0.2">
      <c r="B1710" s="31">
        <v>1695</v>
      </c>
      <c r="C1710" s="37">
        <v>43213</v>
      </c>
      <c r="D1710" s="44">
        <v>35824</v>
      </c>
      <c r="E1710" s="11" t="s">
        <v>13</v>
      </c>
      <c r="F1710" s="11">
        <v>0</v>
      </c>
      <c r="G1710" s="11">
        <v>1871320.31</v>
      </c>
      <c r="H1710" s="21">
        <f t="shared" si="26"/>
        <v>695103579.2599988</v>
      </c>
      <c r="J1710" s="10">
        <f>VLOOKUP(D1710,[1]Sheet1!$A$2:$R$4000,1,FALSE)</f>
        <v>35824</v>
      </c>
      <c r="K1710" s="10" t="str">
        <f>VLOOKUP(D1710,[1]Sheet1!$A$2:$R$4000,4,FALSE)</f>
        <v>Libramiento 0206-01-01-0010-8395</v>
      </c>
      <c r="L1710" s="49" t="str">
        <f>VLOOKUP(D1710,[1]Sheet1!$A$2:$S$4000,5,FALSE)</f>
        <v>PAGO SUM. ALIM. ESC. FRONT. CORRESP. A LOS MESES AGOSTO, SEPT. Y OCTUBRE 2017, SEGUN FACT. NCFS.: 00103, 000104 Y 00105 Y NC NOS. 16907, 16908 Y 16909, DEL CONTRATO NO. 296/17 Y OC 6122 ,MENOS ANTICIPO.</v>
      </c>
      <c r="M1710" s="53">
        <f>VLOOKUP(D1710,[1]Sheet1!$A$2:$S$4000,16,FALSE)</f>
        <v>91601.05</v>
      </c>
    </row>
    <row r="1711" spans="2:13" s="10" customFormat="1" ht="49.5" x14ac:dyDescent="0.2">
      <c r="B1711" s="31">
        <v>1696</v>
      </c>
      <c r="C1711" s="37">
        <v>43213</v>
      </c>
      <c r="D1711" s="44">
        <v>35815</v>
      </c>
      <c r="E1711" s="11" t="s">
        <v>13</v>
      </c>
      <c r="F1711" s="11">
        <v>0</v>
      </c>
      <c r="G1711" s="11">
        <v>39040</v>
      </c>
      <c r="H1711" s="21">
        <f t="shared" si="26"/>
        <v>695064539.2599988</v>
      </c>
      <c r="J1711" s="10">
        <f>VLOOKUP(D1711,[1]Sheet1!$A$2:$R$4000,1,FALSE)</f>
        <v>35815</v>
      </c>
      <c r="K1711" s="10" t="str">
        <f>VLOOKUP(D1711,[1]Sheet1!$A$2:$R$4000,4,FALSE)</f>
        <v>Libramiento 0206-01-01-0010-8304</v>
      </c>
      <c r="L1711" s="49" t="str">
        <f>VLOOKUP(D1711,[1]Sheet1!$A$2:$S$4000,5,FALSE)</f>
        <v>PAGO A FAVOR DE PARALLAX FACTORING, S.A, CEDIDO POR RESTAURANTE LOS ANGELES DEL BRISAL SRL, MEDIANTE ACTO No.1169/18 D/F 08/02/2018. POR SUM. ALIM. ESC. JEE. CORRESP. AL MES DE NOVIEMBRE 2017, FACT. NCF.: 00002, CARTA COMPROMISO NO. 00404, OC 7157</v>
      </c>
      <c r="M1711" s="53">
        <f>VLOOKUP(D1711,[1]Sheet1!$A$2:$S$4000,16,FALSE)</f>
        <v>882304</v>
      </c>
    </row>
    <row r="1712" spans="2:13" s="10" customFormat="1" ht="49.5" x14ac:dyDescent="0.2">
      <c r="B1712" s="31">
        <v>1697</v>
      </c>
      <c r="C1712" s="37">
        <v>43213</v>
      </c>
      <c r="D1712" s="44">
        <v>35815</v>
      </c>
      <c r="E1712" s="11" t="s">
        <v>13</v>
      </c>
      <c r="F1712" s="11">
        <v>0</v>
      </c>
      <c r="G1712" s="11">
        <v>882304</v>
      </c>
      <c r="H1712" s="21">
        <f t="shared" si="26"/>
        <v>694182235.2599988</v>
      </c>
      <c r="J1712" s="10">
        <f>VLOOKUP(D1712,[1]Sheet1!$A$2:$R$4000,1,FALSE)</f>
        <v>35815</v>
      </c>
      <c r="K1712" s="10" t="str">
        <f>VLOOKUP(D1712,[1]Sheet1!$A$2:$R$4000,4,FALSE)</f>
        <v>Libramiento 0206-01-01-0010-8304</v>
      </c>
      <c r="L1712" s="49" t="str">
        <f>VLOOKUP(D1712,[1]Sheet1!$A$2:$S$4000,5,FALSE)</f>
        <v>PAGO A FAVOR DE PARALLAX FACTORING, S.A, CEDIDO POR RESTAURANTE LOS ANGELES DEL BRISAL SRL, MEDIANTE ACTO No.1169/18 D/F 08/02/2018. POR SUM. ALIM. ESC. JEE. CORRESP. AL MES DE NOVIEMBRE 2017, FACT. NCF.: 00002, CARTA COMPROMISO NO. 00404, OC 7157</v>
      </c>
      <c r="M1712" s="53">
        <f>VLOOKUP(D1712,[1]Sheet1!$A$2:$S$4000,16,FALSE)</f>
        <v>882304</v>
      </c>
    </row>
    <row r="1713" spans="2:13" s="10" customFormat="1" ht="49.5" x14ac:dyDescent="0.2">
      <c r="B1713" s="31">
        <v>1698</v>
      </c>
      <c r="C1713" s="37">
        <v>43213</v>
      </c>
      <c r="D1713" s="44">
        <v>35895</v>
      </c>
      <c r="E1713" s="11" t="s">
        <v>13</v>
      </c>
      <c r="F1713" s="11">
        <v>0</v>
      </c>
      <c r="G1713" s="11">
        <v>82760</v>
      </c>
      <c r="H1713" s="21">
        <f t="shared" si="26"/>
        <v>694099475.2599988</v>
      </c>
      <c r="J1713" s="10">
        <f>VLOOKUP(D1713,[1]Sheet1!$A$2:$R$4000,1,FALSE)</f>
        <v>35895</v>
      </c>
      <c r="K1713" s="10" t="str">
        <f>VLOOKUP(D1713,[1]Sheet1!$A$2:$R$4000,4,FALSE)</f>
        <v>Libramiento 0206-01-01-0010-8845</v>
      </c>
      <c r="L1713" s="49" t="str">
        <f>VLOOKUP(D1713,[1]Sheet1!$A$2:$S$4000,5,FALSE)</f>
        <v>PAGO SUM. ALIM. ESC.JEE. CORRESP. AL MES DE NOVIEMBRE 2017, SEGUN FACT. NCF.: 00046, CARTA COMPROMISO NO. 02078, 13398, 02175, 07365, 02074, 02173, 02091, 02072, 02177, 02096, 02064, 02221, 02170, 15305, 10611, OC 6215</v>
      </c>
      <c r="M1713" s="53">
        <f>VLOOKUP(D1713,[1]Sheet1!$A$2:$S$4000,16,FALSE)</f>
        <v>82760</v>
      </c>
    </row>
    <row r="1714" spans="2:13" s="10" customFormat="1" ht="49.5" x14ac:dyDescent="0.2">
      <c r="B1714" s="31">
        <v>1699</v>
      </c>
      <c r="C1714" s="37">
        <v>43213</v>
      </c>
      <c r="D1714" s="44">
        <v>35895</v>
      </c>
      <c r="E1714" s="11" t="s">
        <v>13</v>
      </c>
      <c r="F1714" s="11">
        <v>0</v>
      </c>
      <c r="G1714" s="11">
        <v>1870376</v>
      </c>
      <c r="H1714" s="21">
        <f t="shared" si="26"/>
        <v>692229099.2599988</v>
      </c>
      <c r="J1714" s="10">
        <f>VLOOKUP(D1714,[1]Sheet1!$A$2:$R$4000,1,FALSE)</f>
        <v>35895</v>
      </c>
      <c r="K1714" s="10" t="str">
        <f>VLOOKUP(D1714,[1]Sheet1!$A$2:$R$4000,4,FALSE)</f>
        <v>Libramiento 0206-01-01-0010-8845</v>
      </c>
      <c r="L1714" s="49" t="str">
        <f>VLOOKUP(D1714,[1]Sheet1!$A$2:$S$4000,5,FALSE)</f>
        <v>PAGO SUM. ALIM. ESC.JEE. CORRESP. AL MES DE NOVIEMBRE 2017, SEGUN FACT. NCF.: 00046, CARTA COMPROMISO NO. 02078, 13398, 02175, 07365, 02074, 02173, 02091, 02072, 02177, 02096, 02064, 02221, 02170, 15305, 10611, OC 6215</v>
      </c>
      <c r="M1714" s="53">
        <f>VLOOKUP(D1714,[1]Sheet1!$A$2:$S$4000,16,FALSE)</f>
        <v>82760</v>
      </c>
    </row>
    <row r="1715" spans="2:13" s="10" customFormat="1" ht="33" x14ac:dyDescent="0.2">
      <c r="B1715" s="31">
        <v>1700</v>
      </c>
      <c r="C1715" s="37">
        <v>43213</v>
      </c>
      <c r="D1715" s="44">
        <v>35894</v>
      </c>
      <c r="E1715" s="11" t="s">
        <v>13</v>
      </c>
      <c r="F1715" s="11">
        <v>0</v>
      </c>
      <c r="G1715" s="11">
        <v>235198</v>
      </c>
      <c r="H1715" s="21">
        <f t="shared" si="26"/>
        <v>691993901.2599988</v>
      </c>
      <c r="J1715" s="10">
        <f>VLOOKUP(D1715,[1]Sheet1!$A$2:$R$4000,1,FALSE)</f>
        <v>35894</v>
      </c>
      <c r="K1715" s="10" t="str">
        <f>VLOOKUP(D1715,[1]Sheet1!$A$2:$R$4000,4,FALSE)</f>
        <v>Libramiento 0206-01-01-0010-8799</v>
      </c>
      <c r="L1715" s="49" t="str">
        <f>VLOOKUP(D1715,[1]Sheet1!$A$2:$S$4000,5,FALSE)</f>
        <v>PAGO SUM. ALIM. ESC.JEE. CORRESP. AL MES DE ENERO 2018, SEGUN FACT. NCF.: 74467, CARTA COMPROMISO NO. 00560, 00534, 14247, 00501, 00443, 00442, OC 5636.</v>
      </c>
      <c r="M1715" s="53">
        <f>VLOOKUP(D1715,[1]Sheet1!$A$2:$S$4000,16,FALSE)</f>
        <v>184068</v>
      </c>
    </row>
    <row r="1716" spans="2:13" s="10" customFormat="1" ht="33" x14ac:dyDescent="0.2">
      <c r="B1716" s="31">
        <v>1701</v>
      </c>
      <c r="C1716" s="37">
        <v>43213</v>
      </c>
      <c r="D1716" s="44">
        <v>35894</v>
      </c>
      <c r="E1716" s="11" t="s">
        <v>13</v>
      </c>
      <c r="F1716" s="11">
        <v>0</v>
      </c>
      <c r="G1716" s="11">
        <v>971470</v>
      </c>
      <c r="H1716" s="21">
        <f t="shared" si="26"/>
        <v>691022431.2599988</v>
      </c>
      <c r="J1716" s="10">
        <f>VLOOKUP(D1716,[1]Sheet1!$A$2:$R$4000,1,FALSE)</f>
        <v>35894</v>
      </c>
      <c r="K1716" s="10" t="str">
        <f>VLOOKUP(D1716,[1]Sheet1!$A$2:$R$4000,4,FALSE)</f>
        <v>Libramiento 0206-01-01-0010-8799</v>
      </c>
      <c r="L1716" s="49" t="str">
        <f>VLOOKUP(D1716,[1]Sheet1!$A$2:$S$4000,5,FALSE)</f>
        <v>PAGO SUM. ALIM. ESC.JEE. CORRESP. AL MES DE ENERO 2018, SEGUN FACT. NCF.: 74467, CARTA COMPROMISO NO. 00560, 00534, 14247, 00501, 00443, 00442, OC 5636.</v>
      </c>
      <c r="M1716" s="53">
        <f>VLOOKUP(D1716,[1]Sheet1!$A$2:$S$4000,16,FALSE)</f>
        <v>184068</v>
      </c>
    </row>
    <row r="1717" spans="2:13" s="10" customFormat="1" ht="49.5" x14ac:dyDescent="0.2">
      <c r="B1717" s="31">
        <v>1702</v>
      </c>
      <c r="C1717" s="37">
        <v>43213</v>
      </c>
      <c r="D1717" s="44">
        <v>35893</v>
      </c>
      <c r="E1717" s="11" t="s">
        <v>13</v>
      </c>
      <c r="F1717" s="11">
        <v>0</v>
      </c>
      <c r="G1717" s="11">
        <v>22636</v>
      </c>
      <c r="H1717" s="21">
        <f t="shared" si="26"/>
        <v>690999795.2599988</v>
      </c>
      <c r="J1717" s="10">
        <f>VLOOKUP(D1717,[1]Sheet1!$A$2:$R$4000,1,FALSE)</f>
        <v>35893</v>
      </c>
      <c r="K1717" s="10" t="str">
        <f>VLOOKUP(D1717,[1]Sheet1!$A$2:$R$4000,4,FALSE)</f>
        <v>Libramiento 0206-01-01-0010-8785</v>
      </c>
      <c r="L1717" s="49" t="str">
        <f>VLOOKUP(D1717,[1]Sheet1!$A$2:$S$4000,5,FALSE)</f>
        <v>PAGO A FAVOR DE BANCO AGRICOLA S/ACTO 965 D/F. 07/11/2017 CEDIDO POR SUPLIDORA INSTITUCIONAL ISVANIA SRL, CARTAS COMP.15214,00430 Y SUPLIDOR NOS,CARTAS COMP. 16447 POR SUM. ALIM. ESC. JEE. MES ENERO/18, S/FT. NCF: 00032,OC. 7196,5703 Y 6918.</v>
      </c>
      <c r="M1717" s="53">
        <f>VLOOKUP(D1717,[1]Sheet1!$A$2:$S$4000,16,FALSE)</f>
        <v>117972</v>
      </c>
    </row>
    <row r="1718" spans="2:13" s="10" customFormat="1" ht="49.5" x14ac:dyDescent="0.2">
      <c r="B1718" s="31">
        <v>1703</v>
      </c>
      <c r="C1718" s="37">
        <v>43213</v>
      </c>
      <c r="D1718" s="44">
        <v>35893</v>
      </c>
      <c r="E1718" s="11" t="s">
        <v>13</v>
      </c>
      <c r="F1718" s="11">
        <v>0</v>
      </c>
      <c r="G1718" s="11">
        <v>511573.6</v>
      </c>
      <c r="H1718" s="21">
        <f t="shared" si="26"/>
        <v>690488221.65999877</v>
      </c>
      <c r="J1718" s="10">
        <f>VLOOKUP(D1718,[1]Sheet1!$A$2:$R$4000,1,FALSE)</f>
        <v>35893</v>
      </c>
      <c r="K1718" s="10" t="str">
        <f>VLOOKUP(D1718,[1]Sheet1!$A$2:$R$4000,4,FALSE)</f>
        <v>Libramiento 0206-01-01-0010-8785</v>
      </c>
      <c r="L1718" s="49" t="str">
        <f>VLOOKUP(D1718,[1]Sheet1!$A$2:$S$4000,5,FALSE)</f>
        <v>PAGO A FAVOR DE BANCO AGRICOLA S/ACTO 965 D/F. 07/11/2017 CEDIDO POR SUPLIDORA INSTITUCIONAL ISVANIA SRL, CARTAS COMP.15214,00430 Y SUPLIDOR NOS,CARTAS COMP. 16447 POR SUM. ALIM. ESC. JEE. MES ENERO/18, S/FT. NCF: 00032,OC. 7196,5703 Y 6918.</v>
      </c>
      <c r="M1718" s="53">
        <f>VLOOKUP(D1718,[1]Sheet1!$A$2:$S$4000,16,FALSE)</f>
        <v>117972</v>
      </c>
    </row>
    <row r="1719" spans="2:13" s="10" customFormat="1" ht="49.5" x14ac:dyDescent="0.2">
      <c r="B1719" s="31">
        <v>1704</v>
      </c>
      <c r="C1719" s="37">
        <v>43213</v>
      </c>
      <c r="D1719" s="44">
        <v>35891</v>
      </c>
      <c r="E1719" s="11" t="s">
        <v>13</v>
      </c>
      <c r="F1719" s="11">
        <v>0</v>
      </c>
      <c r="G1719" s="11">
        <v>100721.60000000001</v>
      </c>
      <c r="H1719" s="21">
        <f t="shared" si="26"/>
        <v>690387500.05999875</v>
      </c>
      <c r="J1719" s="10">
        <f>VLOOKUP(D1719,[1]Sheet1!$A$2:$R$4000,1,FALSE)</f>
        <v>35891</v>
      </c>
      <c r="K1719" s="10" t="str">
        <f>VLOOKUP(D1719,[1]Sheet1!$A$2:$R$4000,4,FALSE)</f>
        <v>Libramiento 0206-01-01-0010-8763</v>
      </c>
      <c r="L1719" s="49" t="str">
        <f>VLOOKUP(D1719,[1]Sheet1!$A$2:$S$4000,5,FALSE)</f>
        <v>PAGO A FAVOR DE BANCO AGRICOLA, CEDIDO POR FRANCISCO ANTONIO PUJOLS LOPEZ, MEDIANTE ACTO DE ALGUACIL No. 813 D/F 06/10/2017. POR SUM. ALIM. ESC. JEE. CORRESP. AL MES DE ENERO 2018, SEGUN FACT. NCF.: 00028, CARTA COMPROMISO NO. 03181, OC 5775</v>
      </c>
      <c r="M1719" s="53">
        <f>VLOOKUP(D1719,[1]Sheet1!$A$2:$S$4000,16,FALSE)</f>
        <v>21896</v>
      </c>
    </row>
    <row r="1720" spans="2:13" s="10" customFormat="1" ht="49.5" x14ac:dyDescent="0.2">
      <c r="B1720" s="31">
        <v>1705</v>
      </c>
      <c r="C1720" s="37">
        <v>43213</v>
      </c>
      <c r="D1720" s="44">
        <v>35891</v>
      </c>
      <c r="E1720" s="11" t="s">
        <v>13</v>
      </c>
      <c r="F1720" s="11">
        <v>0</v>
      </c>
      <c r="G1720" s="11">
        <v>416024</v>
      </c>
      <c r="H1720" s="21">
        <f t="shared" si="26"/>
        <v>689971476.05999875</v>
      </c>
      <c r="J1720" s="10">
        <f>VLOOKUP(D1720,[1]Sheet1!$A$2:$R$4000,1,FALSE)</f>
        <v>35891</v>
      </c>
      <c r="K1720" s="10" t="str">
        <f>VLOOKUP(D1720,[1]Sheet1!$A$2:$R$4000,4,FALSE)</f>
        <v>Libramiento 0206-01-01-0010-8763</v>
      </c>
      <c r="L1720" s="49" t="str">
        <f>VLOOKUP(D1720,[1]Sheet1!$A$2:$S$4000,5,FALSE)</f>
        <v>PAGO A FAVOR DE BANCO AGRICOLA, CEDIDO POR FRANCISCO ANTONIO PUJOLS LOPEZ, MEDIANTE ACTO DE ALGUACIL No. 813 D/F 06/10/2017. POR SUM. ALIM. ESC. JEE. CORRESP. AL MES DE ENERO 2018, SEGUN FACT. NCF.: 00028, CARTA COMPROMISO NO. 03181, OC 5775</v>
      </c>
      <c r="M1720" s="53">
        <f>VLOOKUP(D1720,[1]Sheet1!$A$2:$S$4000,16,FALSE)</f>
        <v>21896</v>
      </c>
    </row>
    <row r="1721" spans="2:13" s="10" customFormat="1" ht="33" x14ac:dyDescent="0.2">
      <c r="B1721" s="31">
        <v>1706</v>
      </c>
      <c r="C1721" s="37">
        <v>43213</v>
      </c>
      <c r="D1721" s="44">
        <v>35890</v>
      </c>
      <c r="E1721" s="11" t="s">
        <v>13</v>
      </c>
      <c r="F1721" s="11">
        <v>0</v>
      </c>
      <c r="G1721" s="11">
        <v>115506</v>
      </c>
      <c r="H1721" s="21">
        <f t="shared" si="26"/>
        <v>689855970.05999875</v>
      </c>
      <c r="J1721" s="10">
        <f>VLOOKUP(D1721,[1]Sheet1!$A$2:$R$4000,1,FALSE)</f>
        <v>35890</v>
      </c>
      <c r="K1721" s="10" t="str">
        <f>VLOOKUP(D1721,[1]Sheet1!$A$2:$R$4000,4,FALSE)</f>
        <v>Libramiento 0206-01-01-0010-8757</v>
      </c>
      <c r="L1721" s="49" t="str">
        <f>VLOOKUP(D1721,[1]Sheet1!$A$2:$S$4000,5,FALSE)</f>
        <v>PAGO POR SUM. DE ALIM. ESC. JEE. CORRESP. AL MES DE ENERO 2018, S/FACT. 00065. CARTAS COMPROMISO 03127, 03258 Y 07950. OC 5723</v>
      </c>
      <c r="M1721" s="53">
        <f>VLOOKUP(D1721,[1]Sheet1!$A$2:$S$4000,16,FALSE)</f>
        <v>25110</v>
      </c>
    </row>
    <row r="1722" spans="2:13" s="10" customFormat="1" ht="33" x14ac:dyDescent="0.2">
      <c r="B1722" s="31">
        <v>1707</v>
      </c>
      <c r="C1722" s="37">
        <v>43213</v>
      </c>
      <c r="D1722" s="44">
        <v>35890</v>
      </c>
      <c r="E1722" s="11" t="s">
        <v>13</v>
      </c>
      <c r="F1722" s="11">
        <v>0</v>
      </c>
      <c r="G1722" s="11">
        <v>477090</v>
      </c>
      <c r="H1722" s="21">
        <f t="shared" si="26"/>
        <v>689378880.05999875</v>
      </c>
      <c r="J1722" s="10">
        <f>VLOOKUP(D1722,[1]Sheet1!$A$2:$R$4000,1,FALSE)</f>
        <v>35890</v>
      </c>
      <c r="K1722" s="10" t="str">
        <f>VLOOKUP(D1722,[1]Sheet1!$A$2:$R$4000,4,FALSE)</f>
        <v>Libramiento 0206-01-01-0010-8757</v>
      </c>
      <c r="L1722" s="49" t="str">
        <f>VLOOKUP(D1722,[1]Sheet1!$A$2:$S$4000,5,FALSE)</f>
        <v>PAGO POR SUM. DE ALIM. ESC. JEE. CORRESP. AL MES DE ENERO 2018, S/FACT. 00065. CARTAS COMPROMISO 03127, 03258 Y 07950. OC 5723</v>
      </c>
      <c r="M1722" s="53">
        <f>VLOOKUP(D1722,[1]Sheet1!$A$2:$S$4000,16,FALSE)</f>
        <v>25110</v>
      </c>
    </row>
    <row r="1723" spans="2:13" s="10" customFormat="1" ht="49.5" x14ac:dyDescent="0.2">
      <c r="B1723" s="31">
        <v>1708</v>
      </c>
      <c r="C1723" s="37">
        <v>43213</v>
      </c>
      <c r="D1723" s="44">
        <v>35888</v>
      </c>
      <c r="E1723" s="11" t="s">
        <v>13</v>
      </c>
      <c r="F1723" s="11">
        <v>0</v>
      </c>
      <c r="G1723" s="11">
        <v>138966</v>
      </c>
      <c r="H1723" s="21">
        <f t="shared" si="26"/>
        <v>689239914.05999875</v>
      </c>
      <c r="J1723" s="10">
        <f>VLOOKUP(D1723,[1]Sheet1!$A$2:$R$4000,1,FALSE)</f>
        <v>35888</v>
      </c>
      <c r="K1723" s="10" t="str">
        <f>VLOOKUP(D1723,[1]Sheet1!$A$2:$R$4000,4,FALSE)</f>
        <v>Libramiento 0206-01-01-0010-8744</v>
      </c>
      <c r="L1723" s="49" t="str">
        <f>VLOOKUP(D1723,[1]Sheet1!$A$2:$S$4000,5,FALSE)</f>
        <v>PAGO A FAVOR DE BANCO AGRICOLA, CEDIDO POR SILBIA REYES POZO MEDIANTE ACTO NO.1589 D/F 05/10/17, POR SUM. DE ALIM. ESC. JEE. CORRESP. AL MES DE ENERO 2018, S/FACT. 70193. CARTA COMPROMISO 14184 Y 09605. OC 5928 Y 6869.</v>
      </c>
      <c r="M1723" s="53">
        <f>VLOOKUP(D1723,[1]Sheet1!$A$2:$S$4000,16,FALSE)</f>
        <v>108756</v>
      </c>
    </row>
    <row r="1724" spans="2:13" s="10" customFormat="1" ht="49.5" x14ac:dyDescent="0.2">
      <c r="B1724" s="31">
        <v>1709</v>
      </c>
      <c r="C1724" s="37">
        <v>43213</v>
      </c>
      <c r="D1724" s="44">
        <v>35888</v>
      </c>
      <c r="E1724" s="11" t="s">
        <v>13</v>
      </c>
      <c r="F1724" s="11">
        <v>0</v>
      </c>
      <c r="G1724" s="11">
        <v>573990</v>
      </c>
      <c r="H1724" s="21">
        <f t="shared" si="26"/>
        <v>688665924.05999875</v>
      </c>
      <c r="J1724" s="10">
        <f>VLOOKUP(D1724,[1]Sheet1!$A$2:$R$4000,1,FALSE)</f>
        <v>35888</v>
      </c>
      <c r="K1724" s="10" t="str">
        <f>VLOOKUP(D1724,[1]Sheet1!$A$2:$R$4000,4,FALSE)</f>
        <v>Libramiento 0206-01-01-0010-8744</v>
      </c>
      <c r="L1724" s="49" t="str">
        <f>VLOOKUP(D1724,[1]Sheet1!$A$2:$S$4000,5,FALSE)</f>
        <v>PAGO A FAVOR DE BANCO AGRICOLA, CEDIDO POR SILBIA REYES POZO MEDIANTE ACTO NO.1589 D/F 05/10/17, POR SUM. DE ALIM. ESC. JEE. CORRESP. AL MES DE ENERO 2018, S/FACT. 70193. CARTA COMPROMISO 14184 Y 09605. OC 5928 Y 6869.</v>
      </c>
      <c r="M1724" s="53">
        <f>VLOOKUP(D1724,[1]Sheet1!$A$2:$S$4000,16,FALSE)</f>
        <v>108756</v>
      </c>
    </row>
    <row r="1725" spans="2:13" s="10" customFormat="1" ht="49.5" x14ac:dyDescent="0.2">
      <c r="B1725" s="31">
        <v>1710</v>
      </c>
      <c r="C1725" s="37">
        <v>43213</v>
      </c>
      <c r="D1725" s="44">
        <v>35887</v>
      </c>
      <c r="E1725" s="11" t="s">
        <v>13</v>
      </c>
      <c r="F1725" s="11">
        <v>0</v>
      </c>
      <c r="G1725" s="11">
        <v>84280</v>
      </c>
      <c r="H1725" s="21">
        <f t="shared" si="26"/>
        <v>688581644.05999875</v>
      </c>
      <c r="J1725" s="10">
        <f>VLOOKUP(D1725,[1]Sheet1!$A$2:$R$4000,1,FALSE)</f>
        <v>35887</v>
      </c>
      <c r="K1725" s="10" t="str">
        <f>VLOOKUP(D1725,[1]Sheet1!$A$2:$R$4000,4,FALSE)</f>
        <v>Libramiento 0206-01-01-0010-8734</v>
      </c>
      <c r="L1725" s="49" t="str">
        <f>VLOOKUP(D1725,[1]Sheet1!$A$2:$S$4000,5,FALSE)</f>
        <v>PAGO A FAVOR DE COOPROHARINA, CEDIDO POR CARIMERCA SRL, MEDIANTE ACTO No. 45 D/F 12/01/2018. POR SUM. ALIM. ESC. JEE. CORRESP. AL MES DE ENERO 2018, S/FACT. NCF.: 00223, CARTA COMP. NO. 13330, 04566, 04536, 04706, 04539, 04557, 04538, 04578, OC 6306.</v>
      </c>
      <c r="M1725" s="53">
        <f>VLOOKUP(D1725,[1]Sheet1!$A$2:$S$4000,16,FALSE)</f>
        <v>1904728</v>
      </c>
    </row>
    <row r="1726" spans="2:13" s="10" customFormat="1" ht="49.5" x14ac:dyDescent="0.2">
      <c r="B1726" s="31">
        <v>1711</v>
      </c>
      <c r="C1726" s="37">
        <v>43213</v>
      </c>
      <c r="D1726" s="44">
        <v>35887</v>
      </c>
      <c r="E1726" s="11" t="s">
        <v>13</v>
      </c>
      <c r="F1726" s="11">
        <v>0</v>
      </c>
      <c r="G1726" s="11">
        <v>1904728</v>
      </c>
      <c r="H1726" s="21">
        <f t="shared" si="26"/>
        <v>686676916.05999875</v>
      </c>
      <c r="J1726" s="10">
        <f>VLOOKUP(D1726,[1]Sheet1!$A$2:$R$4000,1,FALSE)</f>
        <v>35887</v>
      </c>
      <c r="K1726" s="10" t="str">
        <f>VLOOKUP(D1726,[1]Sheet1!$A$2:$R$4000,4,FALSE)</f>
        <v>Libramiento 0206-01-01-0010-8734</v>
      </c>
      <c r="L1726" s="49" t="str">
        <f>VLOOKUP(D1726,[1]Sheet1!$A$2:$S$4000,5,FALSE)</f>
        <v>PAGO A FAVOR DE COOPROHARINA, CEDIDO POR CARIMERCA SRL, MEDIANTE ACTO No. 45 D/F 12/01/2018. POR SUM. ALIM. ESC. JEE. CORRESP. AL MES DE ENERO 2018, S/FACT. NCF.: 00223, CARTA COMP. NO. 13330, 04566, 04536, 04706, 04539, 04557, 04538, 04578, OC 6306.</v>
      </c>
      <c r="M1726" s="53">
        <f>VLOOKUP(D1726,[1]Sheet1!$A$2:$S$4000,16,FALSE)</f>
        <v>1904728</v>
      </c>
    </row>
    <row r="1727" spans="2:13" s="10" customFormat="1" ht="49.5" x14ac:dyDescent="0.2">
      <c r="B1727" s="31">
        <v>1712</v>
      </c>
      <c r="C1727" s="37">
        <v>43213</v>
      </c>
      <c r="D1727" s="44">
        <v>35886</v>
      </c>
      <c r="E1727" s="11" t="s">
        <v>13</v>
      </c>
      <c r="F1727" s="11">
        <v>0</v>
      </c>
      <c r="G1727" s="11">
        <v>147733.6</v>
      </c>
      <c r="H1727" s="21">
        <f t="shared" si="26"/>
        <v>686529182.45999873</v>
      </c>
      <c r="J1727" s="10">
        <f>VLOOKUP(D1727,[1]Sheet1!$A$2:$R$4000,1,FALSE)</f>
        <v>35886</v>
      </c>
      <c r="K1727" s="10" t="str">
        <f>VLOOKUP(D1727,[1]Sheet1!$A$2:$R$4000,4,FALSE)</f>
        <v>Libramiento 0206-01-01-0010-8728</v>
      </c>
      <c r="L1727" s="49" t="str">
        <f>VLOOKUP(D1727,[1]Sheet1!$A$2:$S$4000,5,FALSE)</f>
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</c>
      <c r="M1727" s="53">
        <f>VLOOKUP(D1727,[1]Sheet1!$A$2:$S$4000,16,FALSE)</f>
        <v>115617.60000000001</v>
      </c>
    </row>
    <row r="1728" spans="2:13" s="10" customFormat="1" ht="49.5" x14ac:dyDescent="0.2">
      <c r="B1728" s="31">
        <v>1713</v>
      </c>
      <c r="C1728" s="37">
        <v>43213</v>
      </c>
      <c r="D1728" s="44">
        <v>35886</v>
      </c>
      <c r="E1728" s="11" t="s">
        <v>13</v>
      </c>
      <c r="F1728" s="11">
        <v>0</v>
      </c>
      <c r="G1728" s="11">
        <v>610204</v>
      </c>
      <c r="H1728" s="21">
        <f t="shared" si="26"/>
        <v>685918978.45999873</v>
      </c>
      <c r="J1728" s="10">
        <f>VLOOKUP(D1728,[1]Sheet1!$A$2:$R$4000,1,FALSE)</f>
        <v>35886</v>
      </c>
      <c r="K1728" s="10" t="str">
        <f>VLOOKUP(D1728,[1]Sheet1!$A$2:$R$4000,4,FALSE)</f>
        <v>Libramiento 0206-01-01-0010-8728</v>
      </c>
      <c r="L1728" s="49" t="str">
        <f>VLOOKUP(D1728,[1]Sheet1!$A$2:$S$4000,5,FALSE)</f>
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</c>
      <c r="M1728" s="53">
        <f>VLOOKUP(D1728,[1]Sheet1!$A$2:$S$4000,16,FALSE)</f>
        <v>115617.60000000001</v>
      </c>
    </row>
    <row r="1729" spans="2:13" s="10" customFormat="1" ht="49.5" x14ac:dyDescent="0.2">
      <c r="B1729" s="31">
        <v>1714</v>
      </c>
      <c r="C1729" s="37">
        <v>43213</v>
      </c>
      <c r="D1729" s="44">
        <v>35884</v>
      </c>
      <c r="E1729" s="11" t="s">
        <v>13</v>
      </c>
      <c r="F1729" s="11">
        <v>0</v>
      </c>
      <c r="G1729" s="11">
        <v>90318</v>
      </c>
      <c r="H1729" s="21">
        <f t="shared" si="26"/>
        <v>685828660.45999873</v>
      </c>
      <c r="J1729" s="10">
        <f>VLOOKUP(D1729,[1]Sheet1!$A$2:$R$4000,1,FALSE)</f>
        <v>35884</v>
      </c>
      <c r="K1729" s="10" t="str">
        <f>VLOOKUP(D1729,[1]Sheet1!$A$2:$R$4000,4,FALSE)</f>
        <v>Libramiento 0206-01-01-0010-8701</v>
      </c>
      <c r="L1729" s="49" t="str">
        <f>VLOOKUP(D1729,[1]Sheet1!$A$2:$S$4000,5,FALSE)</f>
        <v>PAGO A FAVOR DE BANCO AGRICOLA, CEDIDO POR D GOURMET ROSYLEC SRL, MEDIANTE ACTO DE ALGUACIL NO. 783/17 D/F 04/10/2017. POR SUM. ALIM. ESC. JEE, CORRESP. AL MES DE ENERO 2018, SEGUN FACT. NCF.: 01008, CARTAS COMPROMISO NO. 05914 Y 05787, OC 5972.</v>
      </c>
      <c r="M1729" s="53">
        <f>VLOOKUP(D1729,[1]Sheet1!$A$2:$S$4000,16,FALSE)</f>
        <v>2041186.8</v>
      </c>
    </row>
    <row r="1730" spans="2:13" s="10" customFormat="1" ht="49.5" x14ac:dyDescent="0.2">
      <c r="B1730" s="31">
        <v>1715</v>
      </c>
      <c r="C1730" s="37">
        <v>43213</v>
      </c>
      <c r="D1730" s="44">
        <v>35884</v>
      </c>
      <c r="E1730" s="11" t="s">
        <v>13</v>
      </c>
      <c r="F1730" s="11">
        <v>0</v>
      </c>
      <c r="G1730" s="11">
        <v>2041186.8</v>
      </c>
      <c r="H1730" s="21">
        <f t="shared" si="26"/>
        <v>683787473.65999877</v>
      </c>
      <c r="J1730" s="10">
        <f>VLOOKUP(D1730,[1]Sheet1!$A$2:$R$4000,1,FALSE)</f>
        <v>35884</v>
      </c>
      <c r="K1730" s="10" t="str">
        <f>VLOOKUP(D1730,[1]Sheet1!$A$2:$R$4000,4,FALSE)</f>
        <v>Libramiento 0206-01-01-0010-8701</v>
      </c>
      <c r="L1730" s="49" t="str">
        <f>VLOOKUP(D1730,[1]Sheet1!$A$2:$S$4000,5,FALSE)</f>
        <v>PAGO A FAVOR DE BANCO AGRICOLA, CEDIDO POR D GOURMET ROSYLEC SRL, MEDIANTE ACTO DE ALGUACIL NO. 783/17 D/F 04/10/2017. POR SUM. ALIM. ESC. JEE, CORRESP. AL MES DE ENERO 2018, SEGUN FACT. NCF.: 01008, CARTAS COMPROMISO NO. 05914 Y 05787, OC 5972.</v>
      </c>
      <c r="M1730" s="53">
        <f>VLOOKUP(D1730,[1]Sheet1!$A$2:$S$4000,16,FALSE)</f>
        <v>2041186.8</v>
      </c>
    </row>
    <row r="1731" spans="2:13" s="10" customFormat="1" ht="49.5" x14ac:dyDescent="0.2">
      <c r="B1731" s="31">
        <v>1716</v>
      </c>
      <c r="C1731" s="37">
        <v>43213</v>
      </c>
      <c r="D1731" s="44">
        <v>35883</v>
      </c>
      <c r="E1731" s="11" t="s">
        <v>13</v>
      </c>
      <c r="F1731" s="11">
        <v>0</v>
      </c>
      <c r="G1731" s="11">
        <v>34850</v>
      </c>
      <c r="H1731" s="21">
        <f t="shared" si="26"/>
        <v>683752623.65999877</v>
      </c>
      <c r="J1731" s="10">
        <f>VLOOKUP(D1731,[1]Sheet1!$A$2:$R$4000,1,FALSE)</f>
        <v>35883</v>
      </c>
      <c r="K1731" s="10" t="str">
        <f>VLOOKUP(D1731,[1]Sheet1!$A$2:$R$4000,4,FALSE)</f>
        <v>Libramiento 0206-01-01-0010-8660</v>
      </c>
      <c r="L1731" s="49" t="str">
        <f>VLOOKUP(D1731,[1]Sheet1!$A$2:$S$4000,5,FALSE)</f>
        <v>PAGO A PARALLAX FACTORING SA, CEDIDO POR HIHGLAND SERVICES SRL,S/ACTO NO.1165 D/F 08/02/18, POR SUM. DE ALIM. ESC. JEE. CORRESP. AL MES DE ENERO 2018, S/FACT. 00011. CARTA COMPROMISO 00405. OC 6026</v>
      </c>
      <c r="M1731" s="53">
        <f>VLOOKUP(D1731,[1]Sheet1!$A$2:$S$4000,16,FALSE)</f>
        <v>34850</v>
      </c>
    </row>
    <row r="1732" spans="2:13" s="10" customFormat="1" ht="49.5" x14ac:dyDescent="0.2">
      <c r="B1732" s="31">
        <v>1717</v>
      </c>
      <c r="C1732" s="37">
        <v>43213</v>
      </c>
      <c r="D1732" s="44">
        <v>35883</v>
      </c>
      <c r="E1732" s="11" t="s">
        <v>13</v>
      </c>
      <c r="F1732" s="11">
        <v>0</v>
      </c>
      <c r="G1732" s="11">
        <v>787610</v>
      </c>
      <c r="H1732" s="21">
        <f t="shared" si="26"/>
        <v>682965013.65999877</v>
      </c>
      <c r="J1732" s="10">
        <f>VLOOKUP(D1732,[1]Sheet1!$A$2:$R$4000,1,FALSE)</f>
        <v>35883</v>
      </c>
      <c r="K1732" s="10" t="str">
        <f>VLOOKUP(D1732,[1]Sheet1!$A$2:$R$4000,4,FALSE)</f>
        <v>Libramiento 0206-01-01-0010-8660</v>
      </c>
      <c r="L1732" s="49" t="str">
        <f>VLOOKUP(D1732,[1]Sheet1!$A$2:$S$4000,5,FALSE)</f>
        <v>PAGO A PARALLAX FACTORING SA, CEDIDO POR HIHGLAND SERVICES SRL,S/ACTO NO.1165 D/F 08/02/18, POR SUM. DE ALIM. ESC. JEE. CORRESP. AL MES DE ENERO 2018, S/FACT. 00011. CARTA COMPROMISO 00405. OC 6026</v>
      </c>
      <c r="M1732" s="53">
        <f>VLOOKUP(D1732,[1]Sheet1!$A$2:$S$4000,16,FALSE)</f>
        <v>34850</v>
      </c>
    </row>
    <row r="1733" spans="2:13" s="10" customFormat="1" ht="49.5" x14ac:dyDescent="0.2">
      <c r="B1733" s="31">
        <v>1718</v>
      </c>
      <c r="C1733" s="37">
        <v>43213</v>
      </c>
      <c r="D1733" s="44">
        <v>35918</v>
      </c>
      <c r="E1733" s="11" t="s">
        <v>13</v>
      </c>
      <c r="F1733" s="11">
        <v>0</v>
      </c>
      <c r="G1733" s="11">
        <v>21364</v>
      </c>
      <c r="H1733" s="21">
        <f t="shared" si="26"/>
        <v>682943649.65999877</v>
      </c>
      <c r="J1733" s="10">
        <f>VLOOKUP(D1733,[1]Sheet1!$A$2:$R$4000,1,FALSE)</f>
        <v>35918</v>
      </c>
      <c r="K1733" s="10" t="str">
        <f>VLOOKUP(D1733,[1]Sheet1!$A$2:$R$4000,4,FALSE)</f>
        <v>Libramiento 0206-01-01-0010-9239</v>
      </c>
      <c r="L1733" s="49" t="str">
        <f>VLOOKUP(D1733,[1]Sheet1!$A$2:$S$4000,5,FALSE)</f>
        <v>PAGO A FAVOR DE COOPROHARINA S/ACTO 101 D/F. 05/02/2018 CEDIDO POR HV MEDISOLUTIONS SRL, SUM. ALIM. ESC. JEE. CORRESP. AL MES ENERO 2018, S/FACT. NCF: 00249, CARTA COMPROMISO NO. 15754, OC. 6943.</v>
      </c>
      <c r="M1733" s="53">
        <f>VLOOKUP(D1733,[1]Sheet1!$A$2:$S$4000,16,FALSE)</f>
        <v>21364</v>
      </c>
    </row>
    <row r="1734" spans="2:13" s="10" customFormat="1" ht="49.5" x14ac:dyDescent="0.2">
      <c r="B1734" s="31">
        <v>1719</v>
      </c>
      <c r="C1734" s="37">
        <v>43213</v>
      </c>
      <c r="D1734" s="44">
        <v>35918</v>
      </c>
      <c r="E1734" s="11" t="s">
        <v>13</v>
      </c>
      <c r="F1734" s="11">
        <v>0</v>
      </c>
      <c r="G1734" s="11">
        <v>482826.4</v>
      </c>
      <c r="H1734" s="21">
        <f t="shared" si="26"/>
        <v>682460823.2599988</v>
      </c>
      <c r="J1734" s="10">
        <f>VLOOKUP(D1734,[1]Sheet1!$A$2:$R$4000,1,FALSE)</f>
        <v>35918</v>
      </c>
      <c r="K1734" s="10" t="str">
        <f>VLOOKUP(D1734,[1]Sheet1!$A$2:$R$4000,4,FALSE)</f>
        <v>Libramiento 0206-01-01-0010-9239</v>
      </c>
      <c r="L1734" s="49" t="str">
        <f>VLOOKUP(D1734,[1]Sheet1!$A$2:$S$4000,5,FALSE)</f>
        <v>PAGO A FAVOR DE COOPROHARINA S/ACTO 101 D/F. 05/02/2018 CEDIDO POR HV MEDISOLUTIONS SRL, SUM. ALIM. ESC. JEE. CORRESP. AL MES ENERO 2018, S/FACT. NCF: 00249, CARTA COMPROMISO NO. 15754, OC. 6943.</v>
      </c>
      <c r="M1734" s="53">
        <f>VLOOKUP(D1734,[1]Sheet1!$A$2:$S$4000,16,FALSE)</f>
        <v>21364</v>
      </c>
    </row>
    <row r="1735" spans="2:13" s="10" customFormat="1" ht="49.5" x14ac:dyDescent="0.2">
      <c r="B1735" s="31">
        <v>1720</v>
      </c>
      <c r="C1735" s="37">
        <v>43213</v>
      </c>
      <c r="D1735" s="44">
        <v>35916</v>
      </c>
      <c r="E1735" s="11" t="s">
        <v>13</v>
      </c>
      <c r="F1735" s="11">
        <v>0</v>
      </c>
      <c r="G1735" s="11">
        <v>248878.4</v>
      </c>
      <c r="H1735" s="21">
        <f t="shared" si="26"/>
        <v>682211944.85999882</v>
      </c>
      <c r="J1735" s="10">
        <f>VLOOKUP(D1735,[1]Sheet1!$A$2:$R$4000,1,FALSE)</f>
        <v>35916</v>
      </c>
      <c r="K1735" s="10" t="str">
        <f>VLOOKUP(D1735,[1]Sheet1!$A$2:$R$4000,4,FALSE)</f>
        <v>Libramiento 0206-01-01-0010-9084</v>
      </c>
      <c r="L1735" s="49" t="str">
        <f>VLOOKUP(D1735,[1]Sheet1!$A$2:$S$4000,5,FALSE)</f>
        <v>PAGO A BCO AGRICOLA, CEDIDO POR CARLA LISELOT BELTRE PERDOMO, S/ACTO 679/17 D/F 14/09/17. POR SUM. ALIM. ESC. JEE. MES DE ENERO 2018, SEGUN FACT. NCF.: 00059, CARTAS COMPR. 02391, 02379, 02365, 02369, 02394, 02380, 02357, 02400, OC 5663.</v>
      </c>
      <c r="M1735" s="53">
        <f>VLOOKUP(D1735,[1]Sheet1!$A$2:$S$4000,16,FALSE)</f>
        <v>1027976</v>
      </c>
    </row>
    <row r="1736" spans="2:13" s="10" customFormat="1" ht="49.5" x14ac:dyDescent="0.2">
      <c r="B1736" s="31">
        <v>1721</v>
      </c>
      <c r="C1736" s="37">
        <v>43213</v>
      </c>
      <c r="D1736" s="44">
        <v>35916</v>
      </c>
      <c r="E1736" s="11" t="s">
        <v>13</v>
      </c>
      <c r="F1736" s="11">
        <v>0</v>
      </c>
      <c r="G1736" s="11">
        <v>1027976</v>
      </c>
      <c r="H1736" s="21">
        <f t="shared" si="26"/>
        <v>681183968.85999882</v>
      </c>
      <c r="J1736" s="10">
        <f>VLOOKUP(D1736,[1]Sheet1!$A$2:$R$4000,1,FALSE)</f>
        <v>35916</v>
      </c>
      <c r="K1736" s="10" t="str">
        <f>VLOOKUP(D1736,[1]Sheet1!$A$2:$R$4000,4,FALSE)</f>
        <v>Libramiento 0206-01-01-0010-9084</v>
      </c>
      <c r="L1736" s="49" t="str">
        <f>VLOOKUP(D1736,[1]Sheet1!$A$2:$S$4000,5,FALSE)</f>
        <v>PAGO A BCO AGRICOLA, CEDIDO POR CARLA LISELOT BELTRE PERDOMO, S/ACTO 679/17 D/F 14/09/17. POR SUM. ALIM. ESC. JEE. MES DE ENERO 2018, SEGUN FACT. NCF.: 00059, CARTAS COMPR. 02391, 02379, 02365, 02369, 02394, 02380, 02357, 02400, OC 5663.</v>
      </c>
      <c r="M1736" s="53">
        <f>VLOOKUP(D1736,[1]Sheet1!$A$2:$S$4000,16,FALSE)</f>
        <v>1027976</v>
      </c>
    </row>
    <row r="1737" spans="2:13" s="10" customFormat="1" ht="49.5" x14ac:dyDescent="0.2">
      <c r="B1737" s="31">
        <v>1722</v>
      </c>
      <c r="C1737" s="37">
        <v>43213</v>
      </c>
      <c r="D1737" s="44">
        <v>35915</v>
      </c>
      <c r="E1737" s="11" t="s">
        <v>13</v>
      </c>
      <c r="F1737" s="11">
        <v>0</v>
      </c>
      <c r="G1737" s="11">
        <v>28578</v>
      </c>
      <c r="H1737" s="21">
        <f t="shared" si="26"/>
        <v>681155390.85999882</v>
      </c>
      <c r="J1737" s="10">
        <f>VLOOKUP(D1737,[1]Sheet1!$A$2:$R$4000,1,FALSE)</f>
        <v>35915</v>
      </c>
      <c r="K1737" s="10" t="str">
        <f>VLOOKUP(D1737,[1]Sheet1!$A$2:$R$4000,4,FALSE)</f>
        <v>Libramiento 0206-01-01-0010-9083</v>
      </c>
      <c r="L1737" s="49" t="str">
        <f>VLOOKUP(D1737,[1]Sheet1!$A$2:$S$4000,5,FALSE)</f>
        <v>PAGO A BCO AGRICOLA, CEDIDO POR P &amp; D RESTAURANT SRL, S/ACTO 708/17, D/F. 19/09/2017, POR SUM. ALIM. ESC. JEE. CORRESP. A ENERO/2018, SEGUN FACT. NCF: 00020, CARTA COMPR 07355, 02119, 02141, 02145, 02125, 02146, 02159, 02128, 02195, 02147, OC. 6166.</v>
      </c>
      <c r="M1737" s="53">
        <f>VLOOKUP(D1737,[1]Sheet1!$A$2:$S$4000,16,FALSE)</f>
        <v>28578</v>
      </c>
    </row>
    <row r="1738" spans="2:13" s="10" customFormat="1" ht="49.5" x14ac:dyDescent="0.2">
      <c r="B1738" s="31">
        <v>1723</v>
      </c>
      <c r="C1738" s="37">
        <v>43213</v>
      </c>
      <c r="D1738" s="44">
        <v>35915</v>
      </c>
      <c r="E1738" s="11" t="s">
        <v>13</v>
      </c>
      <c r="F1738" s="11">
        <v>0</v>
      </c>
      <c r="G1738" s="11">
        <v>645862.80000000005</v>
      </c>
      <c r="H1738" s="21">
        <f t="shared" si="26"/>
        <v>680509528.05999887</v>
      </c>
      <c r="J1738" s="10">
        <f>VLOOKUP(D1738,[1]Sheet1!$A$2:$R$4000,1,FALSE)</f>
        <v>35915</v>
      </c>
      <c r="K1738" s="10" t="str">
        <f>VLOOKUP(D1738,[1]Sheet1!$A$2:$R$4000,4,FALSE)</f>
        <v>Libramiento 0206-01-01-0010-9083</v>
      </c>
      <c r="L1738" s="49" t="str">
        <f>VLOOKUP(D1738,[1]Sheet1!$A$2:$S$4000,5,FALSE)</f>
        <v>PAGO A BCO AGRICOLA, CEDIDO POR P &amp; D RESTAURANT SRL, S/ACTO 708/17, D/F. 19/09/2017, POR SUM. ALIM. ESC. JEE. CORRESP. A ENERO/2018, SEGUN FACT. NCF: 00020, CARTA COMPR 07355, 02119, 02141, 02145, 02125, 02146, 02159, 02128, 02195, 02147, OC. 6166.</v>
      </c>
      <c r="M1738" s="53">
        <f>VLOOKUP(D1738,[1]Sheet1!$A$2:$S$4000,16,FALSE)</f>
        <v>28578</v>
      </c>
    </row>
    <row r="1739" spans="2:13" s="10" customFormat="1" ht="33" x14ac:dyDescent="0.2">
      <c r="B1739" s="31">
        <v>1724</v>
      </c>
      <c r="C1739" s="37">
        <v>43213</v>
      </c>
      <c r="D1739" s="44">
        <v>35914</v>
      </c>
      <c r="E1739" s="11" t="s">
        <v>13</v>
      </c>
      <c r="F1739" s="11">
        <v>0</v>
      </c>
      <c r="G1739" s="11">
        <v>102009.60000000001</v>
      </c>
      <c r="H1739" s="21">
        <f t="shared" si="26"/>
        <v>680407518.45999885</v>
      </c>
      <c r="J1739" s="10">
        <f>VLOOKUP(D1739,[1]Sheet1!$A$2:$R$4000,1,FALSE)</f>
        <v>35914</v>
      </c>
      <c r="K1739" s="10" t="str">
        <f>VLOOKUP(D1739,[1]Sheet1!$A$2:$R$4000,4,FALSE)</f>
        <v>Libramiento 0206-01-01-0010-9081</v>
      </c>
      <c r="L1739" s="49" t="str">
        <f>VLOOKUP(D1739,[1]Sheet1!$A$2:$S$4000,5,FALSE)</f>
        <v>PAGO SUM. ALIM. ESC. JEE. CORRESP. AL MES DE ENERO 2018, SEGUN FACT. NCF.: 00042, CARTA COMPROMISO NO. 13893, OC 5759.</v>
      </c>
      <c r="M1739" s="53">
        <f>VLOOKUP(D1739,[1]Sheet1!$A$2:$S$4000,16,FALSE)</f>
        <v>22176</v>
      </c>
    </row>
    <row r="1740" spans="2:13" s="10" customFormat="1" ht="33" x14ac:dyDescent="0.2">
      <c r="B1740" s="31">
        <v>1725</v>
      </c>
      <c r="C1740" s="37">
        <v>43213</v>
      </c>
      <c r="D1740" s="44">
        <v>35914</v>
      </c>
      <c r="E1740" s="11" t="s">
        <v>13</v>
      </c>
      <c r="F1740" s="11">
        <v>0</v>
      </c>
      <c r="G1740" s="11">
        <v>421344</v>
      </c>
      <c r="H1740" s="21">
        <f t="shared" si="26"/>
        <v>679986174.45999885</v>
      </c>
      <c r="J1740" s="10">
        <f>VLOOKUP(D1740,[1]Sheet1!$A$2:$R$4000,1,FALSE)</f>
        <v>35914</v>
      </c>
      <c r="K1740" s="10" t="str">
        <f>VLOOKUP(D1740,[1]Sheet1!$A$2:$R$4000,4,FALSE)</f>
        <v>Libramiento 0206-01-01-0010-9081</v>
      </c>
      <c r="L1740" s="49" t="str">
        <f>VLOOKUP(D1740,[1]Sheet1!$A$2:$S$4000,5,FALSE)</f>
        <v>PAGO SUM. ALIM. ESC. JEE. CORRESP. AL MES DE ENERO 2018, SEGUN FACT. NCF.: 00042, CARTA COMPROMISO NO. 13893, OC 5759.</v>
      </c>
      <c r="M1740" s="53">
        <f>VLOOKUP(D1740,[1]Sheet1!$A$2:$S$4000,16,FALSE)</f>
        <v>22176</v>
      </c>
    </row>
    <row r="1741" spans="2:13" s="10" customFormat="1" ht="33" x14ac:dyDescent="0.2">
      <c r="B1741" s="31">
        <v>1726</v>
      </c>
      <c r="C1741" s="37">
        <v>43213</v>
      </c>
      <c r="D1741" s="44">
        <v>35913</v>
      </c>
      <c r="E1741" s="11" t="s">
        <v>13</v>
      </c>
      <c r="F1741" s="11">
        <v>0</v>
      </c>
      <c r="G1741" s="11">
        <v>150652</v>
      </c>
      <c r="H1741" s="21">
        <f t="shared" si="26"/>
        <v>679835522.45999885</v>
      </c>
      <c r="J1741" s="10">
        <f>VLOOKUP(D1741,[1]Sheet1!$A$2:$R$4000,1,FALSE)</f>
        <v>35913</v>
      </c>
      <c r="K1741" s="10" t="str">
        <f>VLOOKUP(D1741,[1]Sheet1!$A$2:$R$4000,4,FALSE)</f>
        <v>Libramiento 0206-01-01-0010-9074</v>
      </c>
      <c r="L1741" s="49" t="str">
        <f>VLOOKUP(D1741,[1]Sheet1!$A$2:$S$4000,5,FALSE)</f>
        <v>PAGO SUM. ALIM. ESC. JEE. CORRESP. AL MES ENERO 2018, S/FACT. NCF: 02218, CARTAS COMPROMISO NOS. 11048, 14870, 05189 Y 14265, OC. 5908</v>
      </c>
      <c r="M1741" s="53">
        <f>VLOOKUP(D1741,[1]Sheet1!$A$2:$S$4000,16,FALSE)</f>
        <v>3404735.2</v>
      </c>
    </row>
    <row r="1742" spans="2:13" s="10" customFormat="1" ht="33" x14ac:dyDescent="0.2">
      <c r="B1742" s="31">
        <v>1727</v>
      </c>
      <c r="C1742" s="37">
        <v>43213</v>
      </c>
      <c r="D1742" s="44">
        <v>35913</v>
      </c>
      <c r="E1742" s="11" t="s">
        <v>13</v>
      </c>
      <c r="F1742" s="11">
        <v>0</v>
      </c>
      <c r="G1742" s="11">
        <v>3404735.2</v>
      </c>
      <c r="H1742" s="21">
        <f t="shared" si="26"/>
        <v>676430787.2599988</v>
      </c>
      <c r="J1742" s="10">
        <f>VLOOKUP(D1742,[1]Sheet1!$A$2:$R$4000,1,FALSE)</f>
        <v>35913</v>
      </c>
      <c r="K1742" s="10" t="str">
        <f>VLOOKUP(D1742,[1]Sheet1!$A$2:$R$4000,4,FALSE)</f>
        <v>Libramiento 0206-01-01-0010-9074</v>
      </c>
      <c r="L1742" s="49" t="str">
        <f>VLOOKUP(D1742,[1]Sheet1!$A$2:$S$4000,5,FALSE)</f>
        <v>PAGO SUM. ALIM. ESC. JEE. CORRESP. AL MES ENERO 2018, S/FACT. NCF: 02218, CARTAS COMPROMISO NOS. 11048, 14870, 05189 Y 14265, OC. 5908</v>
      </c>
      <c r="M1742" s="53">
        <f>VLOOKUP(D1742,[1]Sheet1!$A$2:$S$4000,16,FALSE)</f>
        <v>3404735.2</v>
      </c>
    </row>
    <row r="1743" spans="2:13" s="10" customFormat="1" ht="49.5" x14ac:dyDescent="0.2">
      <c r="B1743" s="31">
        <v>1728</v>
      </c>
      <c r="C1743" s="37">
        <v>43213</v>
      </c>
      <c r="D1743" s="44">
        <v>35912</v>
      </c>
      <c r="E1743" s="11" t="s">
        <v>13</v>
      </c>
      <c r="F1743" s="11">
        <v>0</v>
      </c>
      <c r="G1743" s="11">
        <v>27038</v>
      </c>
      <c r="H1743" s="21">
        <f t="shared" si="26"/>
        <v>676403749.2599988</v>
      </c>
      <c r="J1743" s="10">
        <f>VLOOKUP(D1743,[1]Sheet1!$A$2:$R$4000,1,FALSE)</f>
        <v>35912</v>
      </c>
      <c r="K1743" s="10" t="str">
        <f>VLOOKUP(D1743,[1]Sheet1!$A$2:$R$4000,4,FALSE)</f>
        <v>Libramiento 0206-01-01-0010-9072</v>
      </c>
      <c r="L1743" s="49" t="str">
        <f>VLOOKUP(D1743,[1]Sheet1!$A$2:$S$4000,5,FALSE)</f>
        <v>PAGO A FAVOR DE BANCO AGRICOLA, CEDIDO POR MATEO JIMENEZ HERMANOS SRL, ACTO NO. 281 D/F 01/03/2018. POR SUM. ALIM. ESC. JEE, CORRESP. AL MES DIC. 2017, S/FACT. NCF 00030. CARTAS COMPROMISO NO. 03526, 03506, 03498, 03504, 03356, 03357 OC 5732</v>
      </c>
      <c r="M1743" s="53">
        <f>VLOOKUP(D1743,[1]Sheet1!$A$2:$S$4000,16,FALSE)</f>
        <v>611058.80000000005</v>
      </c>
    </row>
    <row r="1744" spans="2:13" s="10" customFormat="1" ht="49.5" x14ac:dyDescent="0.2">
      <c r="B1744" s="31">
        <v>1729</v>
      </c>
      <c r="C1744" s="37">
        <v>43213</v>
      </c>
      <c r="D1744" s="44">
        <v>35912</v>
      </c>
      <c r="E1744" s="11" t="s">
        <v>13</v>
      </c>
      <c r="F1744" s="11">
        <v>0</v>
      </c>
      <c r="G1744" s="11">
        <v>611058.80000000005</v>
      </c>
      <c r="H1744" s="21">
        <f t="shared" si="26"/>
        <v>675792690.45999885</v>
      </c>
      <c r="J1744" s="10">
        <f>VLOOKUP(D1744,[1]Sheet1!$A$2:$R$4000,1,FALSE)</f>
        <v>35912</v>
      </c>
      <c r="K1744" s="10" t="str">
        <f>VLOOKUP(D1744,[1]Sheet1!$A$2:$R$4000,4,FALSE)</f>
        <v>Libramiento 0206-01-01-0010-9072</v>
      </c>
      <c r="L1744" s="49" t="str">
        <f>VLOOKUP(D1744,[1]Sheet1!$A$2:$S$4000,5,FALSE)</f>
        <v>PAGO A FAVOR DE BANCO AGRICOLA, CEDIDO POR MATEO JIMENEZ HERMANOS SRL, ACTO NO. 281 D/F 01/03/2018. POR SUM. ALIM. ESC. JEE, CORRESP. AL MES DIC. 2017, S/FACT. NCF 00030. CARTAS COMPROMISO NO. 03526, 03506, 03498, 03504, 03356, 03357 OC 5732</v>
      </c>
      <c r="M1744" s="53">
        <f>VLOOKUP(D1744,[1]Sheet1!$A$2:$S$4000,16,FALSE)</f>
        <v>611058.80000000005</v>
      </c>
    </row>
    <row r="1745" spans="2:13" s="10" customFormat="1" ht="33" x14ac:dyDescent="0.2">
      <c r="B1745" s="31">
        <v>1730</v>
      </c>
      <c r="C1745" s="37">
        <v>43213</v>
      </c>
      <c r="D1745" s="44">
        <v>35911</v>
      </c>
      <c r="E1745" s="11" t="s">
        <v>13</v>
      </c>
      <c r="F1745" s="11">
        <v>0</v>
      </c>
      <c r="G1745" s="11">
        <v>100410</v>
      </c>
      <c r="H1745" s="21">
        <f t="shared" si="26"/>
        <v>675692280.45999885</v>
      </c>
      <c r="J1745" s="10">
        <f>VLOOKUP(D1745,[1]Sheet1!$A$2:$R$4000,1,FALSE)</f>
        <v>35911</v>
      </c>
      <c r="K1745" s="10" t="str">
        <f>VLOOKUP(D1745,[1]Sheet1!$A$2:$R$4000,4,FALSE)</f>
        <v>Libramiento 0206-01-01-0010-9069</v>
      </c>
      <c r="L1745" s="49" t="str">
        <f>VLOOKUP(D1745,[1]Sheet1!$A$2:$S$4000,5,FALSE)</f>
        <v>PAGO POR SUM. ALIM. ESC. JEE. CORRESP. A NOVIEMBRE Y DICIEMBRE/2017, SEGUN FACTS. NCF: 00018 Y 00019, CARTA COMPROMISO 03184,08019, 06843,07979,OC. 6437.</v>
      </c>
      <c r="M1745" s="53">
        <f>VLOOKUP(D1745,[1]Sheet1!$A$2:$S$4000,16,FALSE)</f>
        <v>2269266</v>
      </c>
    </row>
    <row r="1746" spans="2:13" s="10" customFormat="1" ht="33" x14ac:dyDescent="0.2">
      <c r="B1746" s="31">
        <v>1731</v>
      </c>
      <c r="C1746" s="37">
        <v>43213</v>
      </c>
      <c r="D1746" s="44">
        <v>35911</v>
      </c>
      <c r="E1746" s="11" t="s">
        <v>13</v>
      </c>
      <c r="F1746" s="11">
        <v>0</v>
      </c>
      <c r="G1746" s="11">
        <v>2269266</v>
      </c>
      <c r="H1746" s="21">
        <f t="shared" si="26"/>
        <v>673423014.45999885</v>
      </c>
      <c r="J1746" s="10">
        <f>VLOOKUP(D1746,[1]Sheet1!$A$2:$R$4000,1,FALSE)</f>
        <v>35911</v>
      </c>
      <c r="K1746" s="10" t="str">
        <f>VLOOKUP(D1746,[1]Sheet1!$A$2:$R$4000,4,FALSE)</f>
        <v>Libramiento 0206-01-01-0010-9069</v>
      </c>
      <c r="L1746" s="49" t="str">
        <f>VLOOKUP(D1746,[1]Sheet1!$A$2:$S$4000,5,FALSE)</f>
        <v>PAGO POR SUM. ALIM. ESC. JEE. CORRESP. A NOVIEMBRE Y DICIEMBRE/2017, SEGUN FACTS. NCF: 00018 Y 00019, CARTA COMPROMISO 03184,08019, 06843,07979,OC. 6437.</v>
      </c>
      <c r="M1746" s="53">
        <f>VLOOKUP(D1746,[1]Sheet1!$A$2:$S$4000,16,FALSE)</f>
        <v>2269266</v>
      </c>
    </row>
    <row r="1747" spans="2:13" s="10" customFormat="1" ht="33" x14ac:dyDescent="0.2">
      <c r="B1747" s="31">
        <v>1732</v>
      </c>
      <c r="C1747" s="37">
        <v>43213</v>
      </c>
      <c r="D1747" s="44">
        <v>35910</v>
      </c>
      <c r="E1747" s="11" t="s">
        <v>13</v>
      </c>
      <c r="F1747" s="11">
        <v>0</v>
      </c>
      <c r="G1747" s="11">
        <v>90852.81</v>
      </c>
      <c r="H1747" s="21">
        <f t="shared" ref="H1747:H1810" si="27">+H1746+F1747-G1747</f>
        <v>673332161.6499989</v>
      </c>
      <c r="J1747" s="10">
        <f>VLOOKUP(D1747,[1]Sheet1!$A$2:$R$4000,1,FALSE)</f>
        <v>35910</v>
      </c>
      <c r="K1747" s="10" t="str">
        <f>VLOOKUP(D1747,[1]Sheet1!$A$2:$R$4000,4,FALSE)</f>
        <v>Libramiento 0206-01-01-0010-9065</v>
      </c>
      <c r="L1747" s="49" t="str">
        <f>VLOOKUP(D1747,[1]Sheet1!$A$2:$S$4000,5,FALSE)</f>
        <v>PAGO SUM. ALIM. ESC. FRONT. MESES DE NOV/DIC/2017 Y ENERO 2018, S/FACT. NCFS.:00036, 00039, 00040, N/C NOS.00026,00033, 00034, MENOS ANTICIPO. CONTRATO NO. 238/17, OC 6107</v>
      </c>
      <c r="M1747" s="53">
        <f>VLOOKUP(D1747,[1]Sheet1!$A$2:$S$4000,16,FALSE)</f>
        <v>1897068.71</v>
      </c>
    </row>
    <row r="1748" spans="2:13" s="10" customFormat="1" ht="33" x14ac:dyDescent="0.2">
      <c r="B1748" s="31">
        <v>1733</v>
      </c>
      <c r="C1748" s="37">
        <v>43213</v>
      </c>
      <c r="D1748" s="44">
        <v>35910</v>
      </c>
      <c r="E1748" s="11" t="s">
        <v>13</v>
      </c>
      <c r="F1748" s="11">
        <v>0</v>
      </c>
      <c r="G1748" s="11">
        <v>1897068.71</v>
      </c>
      <c r="H1748" s="21">
        <f t="shared" si="27"/>
        <v>671435092.93999887</v>
      </c>
      <c r="J1748" s="10">
        <f>VLOOKUP(D1748,[1]Sheet1!$A$2:$R$4000,1,FALSE)</f>
        <v>35910</v>
      </c>
      <c r="K1748" s="10" t="str">
        <f>VLOOKUP(D1748,[1]Sheet1!$A$2:$R$4000,4,FALSE)</f>
        <v>Libramiento 0206-01-01-0010-9065</v>
      </c>
      <c r="L1748" s="49" t="str">
        <f>VLOOKUP(D1748,[1]Sheet1!$A$2:$S$4000,5,FALSE)</f>
        <v>PAGO SUM. ALIM. ESC. FRONT. MESES DE NOV/DIC/2017 Y ENERO 2018, S/FACT. NCFS.:00036, 00039, 00040, N/C NOS.00026,00033, 00034, MENOS ANTICIPO. CONTRATO NO. 238/17, OC 6107</v>
      </c>
      <c r="M1748" s="53">
        <f>VLOOKUP(D1748,[1]Sheet1!$A$2:$S$4000,16,FALSE)</f>
        <v>1897068.71</v>
      </c>
    </row>
    <row r="1749" spans="2:13" s="10" customFormat="1" ht="33" x14ac:dyDescent="0.2">
      <c r="B1749" s="31">
        <v>1734</v>
      </c>
      <c r="C1749" s="37">
        <v>43213</v>
      </c>
      <c r="D1749" s="44">
        <v>35909</v>
      </c>
      <c r="E1749" s="11" t="s">
        <v>13</v>
      </c>
      <c r="F1749" s="11">
        <v>0</v>
      </c>
      <c r="G1749" s="11">
        <v>45868</v>
      </c>
      <c r="H1749" s="21">
        <f t="shared" si="27"/>
        <v>671389224.93999887</v>
      </c>
      <c r="J1749" s="10">
        <f>VLOOKUP(D1749,[1]Sheet1!$A$2:$R$4000,1,FALSE)</f>
        <v>35909</v>
      </c>
      <c r="K1749" s="10" t="str">
        <f>VLOOKUP(D1749,[1]Sheet1!$A$2:$R$4000,4,FALSE)</f>
        <v>Libramiento 0206-01-01-0010-9057</v>
      </c>
      <c r="L1749" s="49" t="str">
        <f>VLOOKUP(D1749,[1]Sheet1!$A$2:$S$4000,5,FALSE)</f>
        <v>PAGO POR SUM. DE ALIM. ESC. JEE. CORRESP. AL MES DE DICIEMBRE 2017, S/FACT. 00044. CARTAS COMPROMISO 14425, 02540 Y 07575. OC 6005.</v>
      </c>
      <c r="M1749" s="53">
        <f>VLOOKUP(D1749,[1]Sheet1!$A$2:$S$4000,16,FALSE)</f>
        <v>45868</v>
      </c>
    </row>
    <row r="1750" spans="2:13" s="10" customFormat="1" ht="33" x14ac:dyDescent="0.2">
      <c r="B1750" s="31">
        <v>1735</v>
      </c>
      <c r="C1750" s="37">
        <v>43213</v>
      </c>
      <c r="D1750" s="44">
        <v>35909</v>
      </c>
      <c r="E1750" s="11" t="s">
        <v>13</v>
      </c>
      <c r="F1750" s="11">
        <v>0</v>
      </c>
      <c r="G1750" s="11">
        <v>1036616.8</v>
      </c>
      <c r="H1750" s="21">
        <f t="shared" si="27"/>
        <v>670352608.13999891</v>
      </c>
      <c r="J1750" s="10">
        <f>VLOOKUP(D1750,[1]Sheet1!$A$2:$R$4000,1,FALSE)</f>
        <v>35909</v>
      </c>
      <c r="K1750" s="10" t="str">
        <f>VLOOKUP(D1750,[1]Sheet1!$A$2:$R$4000,4,FALSE)</f>
        <v>Libramiento 0206-01-01-0010-9057</v>
      </c>
      <c r="L1750" s="49" t="str">
        <f>VLOOKUP(D1750,[1]Sheet1!$A$2:$S$4000,5,FALSE)</f>
        <v>PAGO POR SUM. DE ALIM. ESC. JEE. CORRESP. AL MES DE DICIEMBRE 2017, S/FACT. 00044. CARTAS COMPROMISO 14425, 02540 Y 07575. OC 6005.</v>
      </c>
      <c r="M1750" s="53">
        <f>VLOOKUP(D1750,[1]Sheet1!$A$2:$S$4000,16,FALSE)</f>
        <v>45868</v>
      </c>
    </row>
    <row r="1751" spans="2:13" s="10" customFormat="1" ht="49.5" x14ac:dyDescent="0.2">
      <c r="B1751" s="31">
        <v>1736</v>
      </c>
      <c r="C1751" s="37">
        <v>43213</v>
      </c>
      <c r="D1751" s="44">
        <v>35908</v>
      </c>
      <c r="E1751" s="11" t="s">
        <v>13</v>
      </c>
      <c r="F1751" s="11">
        <v>0</v>
      </c>
      <c r="G1751" s="11">
        <v>35112</v>
      </c>
      <c r="H1751" s="21">
        <f t="shared" si="27"/>
        <v>670317496.13999891</v>
      </c>
      <c r="J1751" s="10">
        <f>VLOOKUP(D1751,[1]Sheet1!$A$2:$R$4000,1,FALSE)</f>
        <v>35908</v>
      </c>
      <c r="K1751" s="10" t="str">
        <f>VLOOKUP(D1751,[1]Sheet1!$A$2:$R$4000,4,FALSE)</f>
        <v>Libramiento 0206-01-01-0010-9055</v>
      </c>
      <c r="L1751" s="49" t="str">
        <f>VLOOKUP(D1751,[1]Sheet1!$A$2:$S$4000,5,FALSE)</f>
        <v>PAGO A FAVOR DE BANCO AGRICOLA S/ACTO 167 D/F. 26/02/2018 CEDIDO POR COMERCIALIZADORA MONTERO DURAN SRL, SUM. ALIM. ESC. JEE. CORRESP. AL MES ENERO 2018, S/FACT. NCF: 00030, CARTA COMPROMISO NO. 00090, OC. 5941.</v>
      </c>
      <c r="M1751" s="53">
        <f>VLOOKUP(D1751,[1]Sheet1!$A$2:$S$4000,16,FALSE)</f>
        <v>793531.2</v>
      </c>
    </row>
    <row r="1752" spans="2:13" s="10" customFormat="1" ht="49.5" x14ac:dyDescent="0.2">
      <c r="B1752" s="31">
        <v>1737</v>
      </c>
      <c r="C1752" s="37">
        <v>43213</v>
      </c>
      <c r="D1752" s="44">
        <v>35908</v>
      </c>
      <c r="E1752" s="11" t="s">
        <v>13</v>
      </c>
      <c r="F1752" s="11">
        <v>0</v>
      </c>
      <c r="G1752" s="11">
        <v>793531.2</v>
      </c>
      <c r="H1752" s="21">
        <f t="shared" si="27"/>
        <v>669523964.93999887</v>
      </c>
      <c r="J1752" s="10">
        <f>VLOOKUP(D1752,[1]Sheet1!$A$2:$R$4000,1,FALSE)</f>
        <v>35908</v>
      </c>
      <c r="K1752" s="10" t="str">
        <f>VLOOKUP(D1752,[1]Sheet1!$A$2:$R$4000,4,FALSE)</f>
        <v>Libramiento 0206-01-01-0010-9055</v>
      </c>
      <c r="L1752" s="49" t="str">
        <f>VLOOKUP(D1752,[1]Sheet1!$A$2:$S$4000,5,FALSE)</f>
        <v>PAGO A FAVOR DE BANCO AGRICOLA S/ACTO 167 D/F. 26/02/2018 CEDIDO POR COMERCIALIZADORA MONTERO DURAN SRL, SUM. ALIM. ESC. JEE. CORRESP. AL MES ENERO 2018, S/FACT. NCF: 00030, CARTA COMPROMISO NO. 00090, OC. 5941.</v>
      </c>
      <c r="M1752" s="53">
        <f>VLOOKUP(D1752,[1]Sheet1!$A$2:$S$4000,16,FALSE)</f>
        <v>793531.2</v>
      </c>
    </row>
    <row r="1753" spans="2:13" s="10" customFormat="1" ht="33" x14ac:dyDescent="0.2">
      <c r="B1753" s="31">
        <v>1738</v>
      </c>
      <c r="C1753" s="37">
        <v>43213</v>
      </c>
      <c r="D1753" s="44">
        <v>35907</v>
      </c>
      <c r="E1753" s="11" t="s">
        <v>13</v>
      </c>
      <c r="F1753" s="11">
        <v>0</v>
      </c>
      <c r="G1753" s="11">
        <v>21120</v>
      </c>
      <c r="H1753" s="21">
        <f t="shared" si="27"/>
        <v>669502844.93999887</v>
      </c>
      <c r="J1753" s="10">
        <f>VLOOKUP(D1753,[1]Sheet1!$A$2:$R$4000,1,FALSE)</f>
        <v>35907</v>
      </c>
      <c r="K1753" s="10" t="str">
        <f>VLOOKUP(D1753,[1]Sheet1!$A$2:$R$4000,4,FALSE)</f>
        <v>Libramiento 0206-01-01-0010-8999</v>
      </c>
      <c r="L1753" s="49" t="str">
        <f>VLOOKUP(D1753,[1]Sheet1!$A$2:$S$4000,5,FALSE)</f>
        <v>PAGO SUM. ALIM. ESC. JEE. CORRESP. AL MES DE ENERO 2018, SEGUN FACT. NCF.: 00315, CARTA COMPROMISO NO. 03725 Y 04887, OC 6167.</v>
      </c>
      <c r="M1753" s="53">
        <f>VLOOKUP(D1753,[1]Sheet1!$A$2:$S$4000,16,FALSE)</f>
        <v>21120</v>
      </c>
    </row>
    <row r="1754" spans="2:13" s="10" customFormat="1" ht="33" x14ac:dyDescent="0.2">
      <c r="B1754" s="31">
        <v>1739</v>
      </c>
      <c r="C1754" s="37">
        <v>43213</v>
      </c>
      <c r="D1754" s="44">
        <v>35907</v>
      </c>
      <c r="E1754" s="11" t="s">
        <v>13</v>
      </c>
      <c r="F1754" s="11">
        <v>0</v>
      </c>
      <c r="G1754" s="11">
        <v>477312</v>
      </c>
      <c r="H1754" s="21">
        <f t="shared" si="27"/>
        <v>669025532.93999887</v>
      </c>
      <c r="J1754" s="10">
        <f>VLOOKUP(D1754,[1]Sheet1!$A$2:$R$4000,1,FALSE)</f>
        <v>35907</v>
      </c>
      <c r="K1754" s="10" t="str">
        <f>VLOOKUP(D1754,[1]Sheet1!$A$2:$R$4000,4,FALSE)</f>
        <v>Libramiento 0206-01-01-0010-8999</v>
      </c>
      <c r="L1754" s="49" t="str">
        <f>VLOOKUP(D1754,[1]Sheet1!$A$2:$S$4000,5,FALSE)</f>
        <v>PAGO SUM. ALIM. ESC. JEE. CORRESP. AL MES DE ENERO 2018, SEGUN FACT. NCF.: 00315, CARTA COMPROMISO NO. 03725 Y 04887, OC 6167.</v>
      </c>
      <c r="M1754" s="53">
        <f>VLOOKUP(D1754,[1]Sheet1!$A$2:$S$4000,16,FALSE)</f>
        <v>21120</v>
      </c>
    </row>
    <row r="1755" spans="2:13" s="10" customFormat="1" ht="49.5" x14ac:dyDescent="0.2">
      <c r="B1755" s="31">
        <v>1740</v>
      </c>
      <c r="C1755" s="37">
        <v>43213</v>
      </c>
      <c r="D1755" s="44">
        <v>35906</v>
      </c>
      <c r="E1755" s="11" t="s">
        <v>13</v>
      </c>
      <c r="F1755" s="11">
        <v>0</v>
      </c>
      <c r="G1755" s="11">
        <v>67470</v>
      </c>
      <c r="H1755" s="21">
        <f t="shared" si="27"/>
        <v>668958062.93999887</v>
      </c>
      <c r="J1755" s="10">
        <f>VLOOKUP(D1755,[1]Sheet1!$A$2:$R$4000,1,FALSE)</f>
        <v>35906</v>
      </c>
      <c r="K1755" s="10" t="str">
        <f>VLOOKUP(D1755,[1]Sheet1!$A$2:$R$4000,4,FALSE)</f>
        <v>Libramiento 0206-01-01-0010-8955</v>
      </c>
      <c r="L1755" s="49" t="str">
        <f>VLOOKUP(D1755,[1]Sheet1!$A$2:$S$4000,5,FALSE)</f>
        <v>PAGO A FAVOR DE COOPROHARINA S/ACTO 038 Y 105 D/F. 09/01/2018 Y 05/02/2018 CEDIDO POR ANA MARIA MARTINEZ SRL, SUM. ALIM. ESC. JEE. CORRESP. AL MES ENERO 2018 S/FACT. NCF: 00776, CARTAS COMPROMISO NOS. 00055, 05270 Y 00048, OC. 6121.</v>
      </c>
      <c r="M1755" s="53">
        <f>VLOOKUP(D1755,[1]Sheet1!$A$2:$S$4000,16,FALSE)</f>
        <v>67470</v>
      </c>
    </row>
    <row r="1756" spans="2:13" s="10" customFormat="1" ht="49.5" x14ac:dyDescent="0.2">
      <c r="B1756" s="31">
        <v>1741</v>
      </c>
      <c r="C1756" s="37">
        <v>43213</v>
      </c>
      <c r="D1756" s="44">
        <v>35906</v>
      </c>
      <c r="E1756" s="11" t="s">
        <v>13</v>
      </c>
      <c r="F1756" s="11">
        <v>0</v>
      </c>
      <c r="G1756" s="11">
        <v>1524822</v>
      </c>
      <c r="H1756" s="21">
        <f t="shared" si="27"/>
        <v>667433240.93999887</v>
      </c>
      <c r="J1756" s="10">
        <f>VLOOKUP(D1756,[1]Sheet1!$A$2:$R$4000,1,FALSE)</f>
        <v>35906</v>
      </c>
      <c r="K1756" s="10" t="str">
        <f>VLOOKUP(D1756,[1]Sheet1!$A$2:$R$4000,4,FALSE)</f>
        <v>Libramiento 0206-01-01-0010-8955</v>
      </c>
      <c r="L1756" s="49" t="str">
        <f>VLOOKUP(D1756,[1]Sheet1!$A$2:$S$4000,5,FALSE)</f>
        <v>PAGO A FAVOR DE COOPROHARINA S/ACTO 038 Y 105 D/F. 09/01/2018 Y 05/02/2018 CEDIDO POR ANA MARIA MARTINEZ SRL, SUM. ALIM. ESC. JEE. CORRESP. AL MES ENERO 2018 S/FACT. NCF: 00776, CARTAS COMPROMISO NOS. 00055, 05270 Y 00048, OC. 6121.</v>
      </c>
      <c r="M1756" s="53">
        <f>VLOOKUP(D1756,[1]Sheet1!$A$2:$S$4000,16,FALSE)</f>
        <v>67470</v>
      </c>
    </row>
    <row r="1757" spans="2:13" s="10" customFormat="1" ht="33" x14ac:dyDescent="0.2">
      <c r="B1757" s="31">
        <v>1742</v>
      </c>
      <c r="C1757" s="37">
        <v>43213</v>
      </c>
      <c r="D1757" s="44">
        <v>35905</v>
      </c>
      <c r="E1757" s="11" t="s">
        <v>13</v>
      </c>
      <c r="F1757" s="11">
        <v>0</v>
      </c>
      <c r="G1757" s="11">
        <v>152204.79999999999</v>
      </c>
      <c r="H1757" s="21">
        <f t="shared" si="27"/>
        <v>667281036.13999891</v>
      </c>
      <c r="J1757" s="10">
        <f>VLOOKUP(D1757,[1]Sheet1!$A$2:$R$4000,1,FALSE)</f>
        <v>35905</v>
      </c>
      <c r="K1757" s="10" t="str">
        <f>VLOOKUP(D1757,[1]Sheet1!$A$2:$R$4000,4,FALSE)</f>
        <v>Libramiento 0206-01-01-0010-8953</v>
      </c>
      <c r="L1757" s="49" t="str">
        <f>VLOOKUP(D1757,[1]Sheet1!$A$2:$S$4000,5,FALSE)</f>
        <v>PAGO POR SUM. DE ALIM. ESC. JEE. CORRESP. AL MES DE ENERO 2018, S/FACT. 00291. CARTAS COMPROMISO 01768 Y 14389. OC 5769(</v>
      </c>
      <c r="M1757" s="53">
        <f>VLOOKUP(D1757,[1]Sheet1!$A$2:$S$4000,16,FALSE)</f>
        <v>33088</v>
      </c>
    </row>
    <row r="1758" spans="2:13" s="10" customFormat="1" ht="33" x14ac:dyDescent="0.2">
      <c r="B1758" s="31">
        <v>1743</v>
      </c>
      <c r="C1758" s="37">
        <v>43213</v>
      </c>
      <c r="D1758" s="44">
        <v>35905</v>
      </c>
      <c r="E1758" s="11" t="s">
        <v>13</v>
      </c>
      <c r="F1758" s="11">
        <v>0</v>
      </c>
      <c r="G1758" s="11">
        <v>628672</v>
      </c>
      <c r="H1758" s="21">
        <f t="shared" si="27"/>
        <v>666652364.13999891</v>
      </c>
      <c r="J1758" s="10">
        <f>VLOOKUP(D1758,[1]Sheet1!$A$2:$R$4000,1,FALSE)</f>
        <v>35905</v>
      </c>
      <c r="K1758" s="10" t="str">
        <f>VLOOKUP(D1758,[1]Sheet1!$A$2:$R$4000,4,FALSE)</f>
        <v>Libramiento 0206-01-01-0010-8953</v>
      </c>
      <c r="L1758" s="49" t="str">
        <f>VLOOKUP(D1758,[1]Sheet1!$A$2:$S$4000,5,FALSE)</f>
        <v>PAGO POR SUM. DE ALIM. ESC. JEE. CORRESP. AL MES DE ENERO 2018, S/FACT. 00291. CARTAS COMPROMISO 01768 Y 14389. OC 5769(</v>
      </c>
      <c r="M1758" s="53">
        <f>VLOOKUP(D1758,[1]Sheet1!$A$2:$S$4000,16,FALSE)</f>
        <v>33088</v>
      </c>
    </row>
    <row r="1759" spans="2:13" s="10" customFormat="1" ht="49.5" x14ac:dyDescent="0.2">
      <c r="B1759" s="31">
        <v>1744</v>
      </c>
      <c r="C1759" s="37">
        <v>43213</v>
      </c>
      <c r="D1759" s="44">
        <v>35904</v>
      </c>
      <c r="E1759" s="11" t="s">
        <v>13</v>
      </c>
      <c r="F1759" s="11">
        <v>0</v>
      </c>
      <c r="G1759" s="11">
        <v>21004</v>
      </c>
      <c r="H1759" s="21">
        <f t="shared" si="27"/>
        <v>666631360.13999891</v>
      </c>
      <c r="J1759" s="10">
        <f>VLOOKUP(D1759,[1]Sheet1!$A$2:$R$4000,1,FALSE)</f>
        <v>35904</v>
      </c>
      <c r="K1759" s="10" t="str">
        <f>VLOOKUP(D1759,[1]Sheet1!$A$2:$R$4000,4,FALSE)</f>
        <v>Libramiento 0206-01-01-0010-8949</v>
      </c>
      <c r="L1759" s="49" t="str">
        <f>VLOOKUP(D1759,[1]Sheet1!$A$2:$S$4000,5,FALSE)</f>
        <v>PAGO A FAVOR DE BANCO AGRICOLA, CEDIDO POR COCINA INDUSTRIAL ENMANUEL SRL,S/ACTO 22 D/F. 04/01/2018 SUM. ALIM. ESC. JEE. CORRESP. AL MES ENERO 2018, S/FACT.NCF:00030, CARTA COMP. NO.00595 Y AL SUPLIDOR CARTAS COMPROMISO NOS 00610 Y 00598, OC. 7224 Y 6270.</v>
      </c>
      <c r="M1759" s="53">
        <f>VLOOKUP(D1759,[1]Sheet1!$A$2:$S$4000,16,FALSE)</f>
        <v>419004</v>
      </c>
    </row>
    <row r="1760" spans="2:13" s="10" customFormat="1" ht="49.5" x14ac:dyDescent="0.2">
      <c r="B1760" s="31">
        <v>1745</v>
      </c>
      <c r="C1760" s="37">
        <v>43213</v>
      </c>
      <c r="D1760" s="44">
        <v>35904</v>
      </c>
      <c r="E1760" s="11" t="s">
        <v>13</v>
      </c>
      <c r="F1760" s="11">
        <v>0</v>
      </c>
      <c r="G1760" s="11">
        <v>474690.4</v>
      </c>
      <c r="H1760" s="21">
        <f t="shared" si="27"/>
        <v>666156669.73999894</v>
      </c>
      <c r="J1760" s="10">
        <f>VLOOKUP(D1760,[1]Sheet1!$A$2:$R$4000,1,FALSE)</f>
        <v>35904</v>
      </c>
      <c r="K1760" s="10" t="str">
        <f>VLOOKUP(D1760,[1]Sheet1!$A$2:$R$4000,4,FALSE)</f>
        <v>Libramiento 0206-01-01-0010-8949</v>
      </c>
      <c r="L1760" s="49" t="str">
        <f>VLOOKUP(D1760,[1]Sheet1!$A$2:$S$4000,5,FALSE)</f>
        <v>PAGO A FAVOR DE BANCO AGRICOLA, CEDIDO POR COCINA INDUSTRIAL ENMANUEL SRL,S/ACTO 22 D/F. 04/01/2018 SUM. ALIM. ESC. JEE. CORRESP. AL MES ENERO 2018, S/FACT.NCF:00030, CARTA COMP. NO.00595 Y AL SUPLIDOR CARTAS COMPROMISO NOS 00610 Y 00598, OC. 7224 Y 6270.</v>
      </c>
      <c r="M1760" s="53">
        <f>VLOOKUP(D1760,[1]Sheet1!$A$2:$S$4000,16,FALSE)</f>
        <v>419004</v>
      </c>
    </row>
    <row r="1761" spans="2:13" s="10" customFormat="1" ht="49.5" x14ac:dyDescent="0.2">
      <c r="B1761" s="31">
        <v>1746</v>
      </c>
      <c r="C1761" s="37">
        <v>43213</v>
      </c>
      <c r="D1761" s="44">
        <v>35903</v>
      </c>
      <c r="E1761" s="11" t="s">
        <v>13</v>
      </c>
      <c r="F1761" s="11">
        <v>0</v>
      </c>
      <c r="G1761" s="11">
        <v>59370</v>
      </c>
      <c r="H1761" s="21">
        <f t="shared" si="27"/>
        <v>666097299.73999894</v>
      </c>
      <c r="J1761" s="10">
        <f>VLOOKUP(D1761,[1]Sheet1!$A$2:$R$4000,1,FALSE)</f>
        <v>35903</v>
      </c>
      <c r="K1761" s="10" t="str">
        <f>VLOOKUP(D1761,[1]Sheet1!$A$2:$R$4000,4,FALSE)</f>
        <v>Libramiento 0206-01-01-0010-8948</v>
      </c>
      <c r="L1761" s="49" t="str">
        <f>VLOOKUP(D1761,[1]Sheet1!$A$2:$S$4000,5,FALSE)</f>
        <v>PAGO A COOPROHARINA, CEDIDO POR NAVIDI BIENES RAICES SRL, S/ACTO No.43/18 D/F 12/01/18, POR SUM. ALIM. ESC. JEE. MES DE ENERO/2018, S/FACT.NCF.: 00091 CARTA COMP.NO. 02873, 02870, 02874, 07743, 02869, 02872, 02862, OC 6717</v>
      </c>
      <c r="M1761" s="53">
        <f>VLOOKUP(D1761,[1]Sheet1!$A$2:$S$4000,16,FALSE)</f>
        <v>59370</v>
      </c>
    </row>
    <row r="1762" spans="2:13" s="10" customFormat="1" ht="49.5" x14ac:dyDescent="0.2">
      <c r="B1762" s="31">
        <v>1747</v>
      </c>
      <c r="C1762" s="37">
        <v>43213</v>
      </c>
      <c r="D1762" s="44">
        <v>35903</v>
      </c>
      <c r="E1762" s="11" t="s">
        <v>13</v>
      </c>
      <c r="F1762" s="11">
        <v>0</v>
      </c>
      <c r="G1762" s="11">
        <v>1341762</v>
      </c>
      <c r="H1762" s="21">
        <f t="shared" si="27"/>
        <v>664755537.73999894</v>
      </c>
      <c r="J1762" s="10">
        <f>VLOOKUP(D1762,[1]Sheet1!$A$2:$R$4000,1,FALSE)</f>
        <v>35903</v>
      </c>
      <c r="K1762" s="10" t="str">
        <f>VLOOKUP(D1762,[1]Sheet1!$A$2:$R$4000,4,FALSE)</f>
        <v>Libramiento 0206-01-01-0010-8948</v>
      </c>
      <c r="L1762" s="49" t="str">
        <f>VLOOKUP(D1762,[1]Sheet1!$A$2:$S$4000,5,FALSE)</f>
        <v>PAGO A COOPROHARINA, CEDIDO POR NAVIDI BIENES RAICES SRL, S/ACTO No.43/18 D/F 12/01/18, POR SUM. ALIM. ESC. JEE. MES DE ENERO/2018, S/FACT.NCF.: 00091 CARTA COMP.NO. 02873, 02870, 02874, 07743, 02869, 02872, 02862, OC 6717</v>
      </c>
      <c r="M1762" s="53">
        <f>VLOOKUP(D1762,[1]Sheet1!$A$2:$S$4000,16,FALSE)</f>
        <v>59370</v>
      </c>
    </row>
    <row r="1763" spans="2:13" s="10" customFormat="1" ht="49.5" x14ac:dyDescent="0.2">
      <c r="B1763" s="31">
        <v>1748</v>
      </c>
      <c r="C1763" s="37">
        <v>43213</v>
      </c>
      <c r="D1763" s="44">
        <v>35902</v>
      </c>
      <c r="E1763" s="11" t="s">
        <v>13</v>
      </c>
      <c r="F1763" s="11">
        <v>0</v>
      </c>
      <c r="G1763" s="11">
        <v>196024.4</v>
      </c>
      <c r="H1763" s="21">
        <f t="shared" si="27"/>
        <v>664559513.33999896</v>
      </c>
      <c r="J1763" s="10">
        <f>VLOOKUP(D1763,[1]Sheet1!$A$2:$R$4000,1,FALSE)</f>
        <v>35902</v>
      </c>
      <c r="K1763" s="10" t="str">
        <f>VLOOKUP(D1763,[1]Sheet1!$A$2:$R$4000,4,FALSE)</f>
        <v>Libramiento 0206-01-01-0010-8942</v>
      </c>
      <c r="L1763" s="49" t="str">
        <f>VLOOKUP(D1763,[1]Sheet1!$A$2:$S$4000,5,FALSE)</f>
        <v>PAGO A FAVOR DEL BANCO AGRICOLA, CEDIDO POR VICTORIA COLLADO GARCIA, MEDIANTE ACTO 751, D/F. 15/11/2017, POR SUM. ALIM. ESC. JEE. ENERO/2018, FACT. NCF: 00180, CARTAS COMPROMISO 4441,4421,4417,4425,4418,4424,4440,12708,4478,4472,4437,9099,4415,4416,OC.6277</v>
      </c>
      <c r="M1763" s="53">
        <f>VLOOKUP(D1763,[1]Sheet1!$A$2:$S$4000,16,FALSE)</f>
        <v>153410.4</v>
      </c>
    </row>
    <row r="1764" spans="2:13" s="10" customFormat="1" ht="49.5" x14ac:dyDescent="0.2">
      <c r="B1764" s="31">
        <v>1749</v>
      </c>
      <c r="C1764" s="37">
        <v>43213</v>
      </c>
      <c r="D1764" s="44">
        <v>35902</v>
      </c>
      <c r="E1764" s="11" t="s">
        <v>13</v>
      </c>
      <c r="F1764" s="11">
        <v>0</v>
      </c>
      <c r="G1764" s="11">
        <v>809666</v>
      </c>
      <c r="H1764" s="21">
        <f t="shared" si="27"/>
        <v>663749847.33999896</v>
      </c>
      <c r="J1764" s="10">
        <f>VLOOKUP(D1764,[1]Sheet1!$A$2:$R$4000,1,FALSE)</f>
        <v>35902</v>
      </c>
      <c r="K1764" s="10" t="str">
        <f>VLOOKUP(D1764,[1]Sheet1!$A$2:$R$4000,4,FALSE)</f>
        <v>Libramiento 0206-01-01-0010-8942</v>
      </c>
      <c r="L1764" s="49" t="str">
        <f>VLOOKUP(D1764,[1]Sheet1!$A$2:$S$4000,5,FALSE)</f>
        <v>PAGO A FAVOR DEL BANCO AGRICOLA, CEDIDO POR VICTORIA COLLADO GARCIA, MEDIANTE ACTO 751, D/F. 15/11/2017, POR SUM. ALIM. ESC. JEE. ENERO/2018, FACT. NCF: 00180, CARTAS COMPROMISO 4441,4421,4417,4425,4418,4424,4440,12708,4478,4472,4437,9099,4415,4416,OC.6277</v>
      </c>
      <c r="M1764" s="53">
        <f>VLOOKUP(D1764,[1]Sheet1!$A$2:$S$4000,16,FALSE)</f>
        <v>153410.4</v>
      </c>
    </row>
    <row r="1765" spans="2:13" s="10" customFormat="1" ht="49.5" x14ac:dyDescent="0.2">
      <c r="B1765" s="31">
        <v>1750</v>
      </c>
      <c r="C1765" s="37">
        <v>43213</v>
      </c>
      <c r="D1765" s="44">
        <v>35901</v>
      </c>
      <c r="E1765" s="11" t="s">
        <v>13</v>
      </c>
      <c r="F1765" s="11">
        <v>0</v>
      </c>
      <c r="G1765" s="11">
        <v>210468.4</v>
      </c>
      <c r="H1765" s="21">
        <f t="shared" si="27"/>
        <v>663539378.93999898</v>
      </c>
      <c r="J1765" s="10">
        <f>VLOOKUP(D1765,[1]Sheet1!$A$2:$R$4000,1,FALSE)</f>
        <v>35901</v>
      </c>
      <c r="K1765" s="10" t="str">
        <f>VLOOKUP(D1765,[1]Sheet1!$A$2:$R$4000,4,FALSE)</f>
        <v>Libramiento 0206-01-01-0010-8932</v>
      </c>
      <c r="L1765" s="49" t="str">
        <f>VLOOKUP(D1765,[1]Sheet1!$A$2:$S$4000,5,FALSE)</f>
        <v>PAGO AL BANCO AGRICOLA S/ACTO 859 D/F. 4/12/2017 CEDIDO POR JOSE ML. BENCOSME C., SUM. ALIM. ESC. JEE. CORRESP. A DICIEMBRE 2017, S/FACT. NCF. 00033, CARTAS COMP. NOS. 1441, 1519, 1556, 1518, 10460, 1521, 1517, 1515, 1520, 1430, 6804 Y 01516, OC. 5786.</v>
      </c>
      <c r="M1765" s="53">
        <f>VLOOKUP(D1765,[1]Sheet1!$A$2:$S$4000,16,FALSE)</f>
        <v>164714.4</v>
      </c>
    </row>
    <row r="1766" spans="2:13" s="10" customFormat="1" ht="49.5" x14ac:dyDescent="0.2">
      <c r="B1766" s="31">
        <v>1751</v>
      </c>
      <c r="C1766" s="37">
        <v>43213</v>
      </c>
      <c r="D1766" s="44">
        <v>35901</v>
      </c>
      <c r="E1766" s="11" t="s">
        <v>13</v>
      </c>
      <c r="F1766" s="11">
        <v>0</v>
      </c>
      <c r="G1766" s="11">
        <v>869326</v>
      </c>
      <c r="H1766" s="21">
        <f t="shared" si="27"/>
        <v>662670052.93999898</v>
      </c>
      <c r="J1766" s="10">
        <f>VLOOKUP(D1766,[1]Sheet1!$A$2:$R$4000,1,FALSE)</f>
        <v>35901</v>
      </c>
      <c r="K1766" s="10" t="str">
        <f>VLOOKUP(D1766,[1]Sheet1!$A$2:$R$4000,4,FALSE)</f>
        <v>Libramiento 0206-01-01-0010-8932</v>
      </c>
      <c r="L1766" s="49" t="str">
        <f>VLOOKUP(D1766,[1]Sheet1!$A$2:$S$4000,5,FALSE)</f>
        <v>PAGO AL BANCO AGRICOLA S/ACTO 859 D/F. 4/12/2017 CEDIDO POR JOSE ML. BENCOSME C., SUM. ALIM. ESC. JEE. CORRESP. A DICIEMBRE 2017, S/FACT. NCF. 00033, CARTAS COMP. NOS. 1441, 1519, 1556, 1518, 10460, 1521, 1517, 1515, 1520, 1430, 6804 Y 01516, OC. 5786.</v>
      </c>
      <c r="M1766" s="53">
        <f>VLOOKUP(D1766,[1]Sheet1!$A$2:$S$4000,16,FALSE)</f>
        <v>164714.4</v>
      </c>
    </row>
    <row r="1767" spans="2:13" s="10" customFormat="1" ht="33" x14ac:dyDescent="0.2">
      <c r="B1767" s="31">
        <v>1752</v>
      </c>
      <c r="C1767" s="37">
        <v>43213</v>
      </c>
      <c r="D1767" s="44">
        <v>35900</v>
      </c>
      <c r="E1767" s="11" t="s">
        <v>13</v>
      </c>
      <c r="F1767" s="11">
        <v>0</v>
      </c>
      <c r="G1767" s="11">
        <v>32040</v>
      </c>
      <c r="H1767" s="21">
        <f t="shared" si="27"/>
        <v>662638012.93999898</v>
      </c>
      <c r="J1767" s="10">
        <f>VLOOKUP(D1767,[1]Sheet1!$A$2:$R$4000,1,FALSE)</f>
        <v>35900</v>
      </c>
      <c r="K1767" s="10" t="str">
        <f>VLOOKUP(D1767,[1]Sheet1!$A$2:$R$4000,4,FALSE)</f>
        <v>Libramiento 0206-01-01-0010-8931</v>
      </c>
      <c r="L1767" s="49" t="str">
        <f>VLOOKUP(D1767,[1]Sheet1!$A$2:$S$4000,5,FALSE)</f>
        <v>PAGO POR SUM. ALIM. ESC. JEE. CORRESP. A ENERO/2018, SEGUN FACT. NCF: 00016, CARTA COMPROMISO 13584, OC. 5984.</v>
      </c>
      <c r="M1767" s="53">
        <f>VLOOKUP(D1767,[1]Sheet1!$A$2:$S$4000,16,FALSE)</f>
        <v>724104</v>
      </c>
    </row>
    <row r="1768" spans="2:13" s="10" customFormat="1" ht="33" x14ac:dyDescent="0.2">
      <c r="B1768" s="31">
        <v>1753</v>
      </c>
      <c r="C1768" s="37">
        <v>43213</v>
      </c>
      <c r="D1768" s="44">
        <v>35900</v>
      </c>
      <c r="E1768" s="11" t="s">
        <v>13</v>
      </c>
      <c r="F1768" s="11">
        <v>0</v>
      </c>
      <c r="G1768" s="11">
        <v>724104</v>
      </c>
      <c r="H1768" s="21">
        <f t="shared" si="27"/>
        <v>661913908.93999898</v>
      </c>
      <c r="J1768" s="10">
        <f>VLOOKUP(D1768,[1]Sheet1!$A$2:$R$4000,1,FALSE)</f>
        <v>35900</v>
      </c>
      <c r="K1768" s="10" t="str">
        <f>VLOOKUP(D1768,[1]Sheet1!$A$2:$R$4000,4,FALSE)</f>
        <v>Libramiento 0206-01-01-0010-8931</v>
      </c>
      <c r="L1768" s="49" t="str">
        <f>VLOOKUP(D1768,[1]Sheet1!$A$2:$S$4000,5,FALSE)</f>
        <v>PAGO POR SUM. ALIM. ESC. JEE. CORRESP. A ENERO/2018, SEGUN FACT. NCF: 00016, CARTA COMPROMISO 13584, OC. 5984.</v>
      </c>
      <c r="M1768" s="53">
        <f>VLOOKUP(D1768,[1]Sheet1!$A$2:$S$4000,16,FALSE)</f>
        <v>724104</v>
      </c>
    </row>
    <row r="1769" spans="2:13" s="10" customFormat="1" ht="33" x14ac:dyDescent="0.2">
      <c r="B1769" s="31">
        <v>1754</v>
      </c>
      <c r="C1769" s="37">
        <v>43213</v>
      </c>
      <c r="D1769" s="44">
        <v>35899</v>
      </c>
      <c r="E1769" s="11" t="s">
        <v>13</v>
      </c>
      <c r="F1769" s="11">
        <v>0</v>
      </c>
      <c r="G1769" s="11">
        <v>44739.6</v>
      </c>
      <c r="H1769" s="21">
        <f t="shared" si="27"/>
        <v>661869169.33999896</v>
      </c>
      <c r="J1769" s="10">
        <f>VLOOKUP(D1769,[1]Sheet1!$A$2:$R$4000,1,FALSE)</f>
        <v>35899</v>
      </c>
      <c r="K1769" s="10" t="str">
        <f>VLOOKUP(D1769,[1]Sheet1!$A$2:$R$4000,4,FALSE)</f>
        <v>Libramiento 0206-01-01-0010-8930</v>
      </c>
      <c r="L1769" s="49" t="str">
        <f>VLOOKUP(D1769,[1]Sheet1!$A$2:$S$4000,5,FALSE)</f>
        <v>PAGO SUM. ALIM. ESC. JEE. CORRESP. AL MES ENERO 2018, S/FACT. NCF: 00059, CARTAS COMPROMISO NOS. 01128, 01018, 01019, 00966, 01025, OC. 6715.</v>
      </c>
      <c r="M1769" s="53">
        <f>VLOOKUP(D1769,[1]Sheet1!$A$2:$S$4000,16,FALSE)</f>
        <v>184794</v>
      </c>
    </row>
    <row r="1770" spans="2:13" s="10" customFormat="1" ht="33" x14ac:dyDescent="0.2">
      <c r="B1770" s="31">
        <v>1755</v>
      </c>
      <c r="C1770" s="37">
        <v>43213</v>
      </c>
      <c r="D1770" s="44">
        <v>35899</v>
      </c>
      <c r="E1770" s="11" t="s">
        <v>13</v>
      </c>
      <c r="F1770" s="11">
        <v>0</v>
      </c>
      <c r="G1770" s="11">
        <v>184794</v>
      </c>
      <c r="H1770" s="21">
        <f t="shared" si="27"/>
        <v>661684375.33999896</v>
      </c>
      <c r="J1770" s="10">
        <f>VLOOKUP(D1770,[1]Sheet1!$A$2:$R$4000,1,FALSE)</f>
        <v>35899</v>
      </c>
      <c r="K1770" s="10" t="str">
        <f>VLOOKUP(D1770,[1]Sheet1!$A$2:$R$4000,4,FALSE)</f>
        <v>Libramiento 0206-01-01-0010-8930</v>
      </c>
      <c r="L1770" s="49" t="str">
        <f>VLOOKUP(D1770,[1]Sheet1!$A$2:$S$4000,5,FALSE)</f>
        <v>PAGO SUM. ALIM. ESC. JEE. CORRESP. AL MES ENERO 2018, S/FACT. NCF: 00059, CARTAS COMPROMISO NOS. 01128, 01018, 01019, 00966, 01025, OC. 6715.</v>
      </c>
      <c r="M1770" s="53">
        <f>VLOOKUP(D1770,[1]Sheet1!$A$2:$S$4000,16,FALSE)</f>
        <v>184794</v>
      </c>
    </row>
    <row r="1771" spans="2:13" s="10" customFormat="1" ht="49.5" x14ac:dyDescent="0.2">
      <c r="B1771" s="31">
        <v>1756</v>
      </c>
      <c r="C1771" s="37">
        <v>43213</v>
      </c>
      <c r="D1771" s="44">
        <v>35898</v>
      </c>
      <c r="E1771" s="11" t="s">
        <v>13</v>
      </c>
      <c r="F1771" s="11">
        <v>0</v>
      </c>
      <c r="G1771" s="11">
        <v>245916</v>
      </c>
      <c r="H1771" s="21">
        <f t="shared" si="27"/>
        <v>661438459.33999896</v>
      </c>
      <c r="J1771" s="10">
        <f>VLOOKUP(D1771,[1]Sheet1!$A$2:$R$4000,1,FALSE)</f>
        <v>35898</v>
      </c>
      <c r="K1771" s="10" t="str">
        <f>VLOOKUP(D1771,[1]Sheet1!$A$2:$R$4000,4,FALSE)</f>
        <v>Libramiento 0206-01-01-0010-8928</v>
      </c>
      <c r="L1771" s="49" t="str">
        <f>VLOOKUP(D1771,[1]Sheet1!$A$2:$S$4000,5,FALSE)</f>
        <v>PAGO A BANCO AGRICOLA, CEDIDO POR ROSA MARIA HIERRO DE LA CRUZ, ACTO No. 860/17 D/F 04/12/17. POR SUM. ALIM. ESC. JEE,MES DE ENERO 2018, SEGUN FACT. NCF. 00030, CARTAS COMP. NO. 04383, 04385, 04431,09046,10502,04412,09051,14381,04410, OC 6770, 6769 Y 6679</v>
      </c>
      <c r="M1771" s="53">
        <f>VLOOKUP(D1771,[1]Sheet1!$A$2:$S$4000,16,FALSE)</f>
        <v>1015740</v>
      </c>
    </row>
    <row r="1772" spans="2:13" s="10" customFormat="1" ht="49.5" x14ac:dyDescent="0.2">
      <c r="B1772" s="31">
        <v>1757</v>
      </c>
      <c r="C1772" s="37">
        <v>43213</v>
      </c>
      <c r="D1772" s="44">
        <v>35898</v>
      </c>
      <c r="E1772" s="11" t="s">
        <v>13</v>
      </c>
      <c r="F1772" s="11">
        <v>0</v>
      </c>
      <c r="G1772" s="11">
        <v>1015740</v>
      </c>
      <c r="H1772" s="21">
        <f t="shared" si="27"/>
        <v>660422719.33999896</v>
      </c>
      <c r="J1772" s="10">
        <f>VLOOKUP(D1772,[1]Sheet1!$A$2:$R$4000,1,FALSE)</f>
        <v>35898</v>
      </c>
      <c r="K1772" s="10" t="str">
        <f>VLOOKUP(D1772,[1]Sheet1!$A$2:$R$4000,4,FALSE)</f>
        <v>Libramiento 0206-01-01-0010-8928</v>
      </c>
      <c r="L1772" s="49" t="str">
        <f>VLOOKUP(D1772,[1]Sheet1!$A$2:$S$4000,5,FALSE)</f>
        <v>PAGO A BANCO AGRICOLA, CEDIDO POR ROSA MARIA HIERRO DE LA CRUZ, ACTO No. 860/17 D/F 04/12/17. POR SUM. ALIM. ESC. JEE,MES DE ENERO 2018, SEGUN FACT. NCF. 00030, CARTAS COMP. NO. 04383, 04385, 04431,09046,10502,04412,09051,14381,04410, OC 6770, 6769 Y 6679</v>
      </c>
      <c r="M1772" s="53">
        <f>VLOOKUP(D1772,[1]Sheet1!$A$2:$S$4000,16,FALSE)</f>
        <v>1015740</v>
      </c>
    </row>
    <row r="1773" spans="2:13" s="10" customFormat="1" ht="49.5" x14ac:dyDescent="0.2">
      <c r="B1773" s="31">
        <v>1758</v>
      </c>
      <c r="C1773" s="37">
        <v>43213</v>
      </c>
      <c r="D1773" s="44">
        <v>35897</v>
      </c>
      <c r="E1773" s="11" t="s">
        <v>13</v>
      </c>
      <c r="F1773" s="11">
        <v>0</v>
      </c>
      <c r="G1773" s="11">
        <v>25534</v>
      </c>
      <c r="H1773" s="21">
        <f t="shared" si="27"/>
        <v>660397185.33999896</v>
      </c>
      <c r="J1773" s="10">
        <f>VLOOKUP(D1773,[1]Sheet1!$A$2:$R$4000,1,FALSE)</f>
        <v>35897</v>
      </c>
      <c r="K1773" s="10" t="str">
        <f>VLOOKUP(D1773,[1]Sheet1!$A$2:$R$4000,4,FALSE)</f>
        <v>Libramiento 0206-01-01-0010-8899</v>
      </c>
      <c r="L1773" s="49" t="str">
        <f>VLOOKUP(D1773,[1]Sheet1!$A$2:$S$4000,5,FALSE)</f>
        <v>PAGO A FAVOR DE BANCO AGRICOLA, CEDIDO POR D MAYO WINS GE FAMILY, MEDIANTE ACTO No.712/17 D/F 19/09/2017. POR SUM. ALIM. ESC. JEE. CORRESP. AL MES DE ENERO 2018, SEGUN FACT. NCF.: 00023, CARTA COMPROMISO NO. 14395, OC 6827.</v>
      </c>
      <c r="M1773" s="53">
        <f>VLOOKUP(D1773,[1]Sheet1!$A$2:$S$4000,16,FALSE)</f>
        <v>25534</v>
      </c>
    </row>
    <row r="1774" spans="2:13" s="10" customFormat="1" ht="49.5" x14ac:dyDescent="0.2">
      <c r="B1774" s="31">
        <v>1759</v>
      </c>
      <c r="C1774" s="37">
        <v>43213</v>
      </c>
      <c r="D1774" s="44">
        <v>35897</v>
      </c>
      <c r="E1774" s="11" t="s">
        <v>13</v>
      </c>
      <c r="F1774" s="11">
        <v>0</v>
      </c>
      <c r="G1774" s="11">
        <v>577068.4</v>
      </c>
      <c r="H1774" s="21">
        <f t="shared" si="27"/>
        <v>659820116.93999898</v>
      </c>
      <c r="J1774" s="10">
        <f>VLOOKUP(D1774,[1]Sheet1!$A$2:$R$4000,1,FALSE)</f>
        <v>35897</v>
      </c>
      <c r="K1774" s="10" t="str">
        <f>VLOOKUP(D1774,[1]Sheet1!$A$2:$R$4000,4,FALSE)</f>
        <v>Libramiento 0206-01-01-0010-8899</v>
      </c>
      <c r="L1774" s="49" t="str">
        <f>VLOOKUP(D1774,[1]Sheet1!$A$2:$S$4000,5,FALSE)</f>
        <v>PAGO A FAVOR DE BANCO AGRICOLA, CEDIDO POR D MAYO WINS GE FAMILY, MEDIANTE ACTO No.712/17 D/F 19/09/2017. POR SUM. ALIM. ESC. JEE. CORRESP. AL MES DE ENERO 2018, SEGUN FACT. NCF.: 00023, CARTA COMPROMISO NO. 14395, OC 6827.</v>
      </c>
      <c r="M1774" s="53">
        <f>VLOOKUP(D1774,[1]Sheet1!$A$2:$S$4000,16,FALSE)</f>
        <v>25534</v>
      </c>
    </row>
    <row r="1775" spans="2:13" s="10" customFormat="1" ht="49.5" x14ac:dyDescent="0.2">
      <c r="B1775" s="31">
        <v>1760</v>
      </c>
      <c r="C1775" s="37">
        <v>43213</v>
      </c>
      <c r="D1775" s="44">
        <v>35896</v>
      </c>
      <c r="E1775" s="11" t="s">
        <v>13</v>
      </c>
      <c r="F1775" s="11">
        <v>0</v>
      </c>
      <c r="G1775" s="11">
        <v>87076</v>
      </c>
      <c r="H1775" s="21">
        <f t="shared" si="27"/>
        <v>659733040.93999898</v>
      </c>
      <c r="J1775" s="10">
        <f>VLOOKUP(D1775,[1]Sheet1!$A$2:$R$4000,1,FALSE)</f>
        <v>35896</v>
      </c>
      <c r="K1775" s="10" t="str">
        <f>VLOOKUP(D1775,[1]Sheet1!$A$2:$R$4000,4,FALSE)</f>
        <v>Libramiento 0206-01-01-0010-8848</v>
      </c>
      <c r="L1775" s="49" t="str">
        <f>VLOOKUP(D1775,[1]Sheet1!$A$2:$S$4000,5,FALSE)</f>
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</c>
      <c r="M1775" s="53">
        <f>VLOOKUP(D1775,[1]Sheet1!$A$2:$S$4000,16,FALSE)</f>
        <v>87076</v>
      </c>
    </row>
    <row r="1776" spans="2:13" s="10" customFormat="1" ht="49.5" x14ac:dyDescent="0.2">
      <c r="B1776" s="31">
        <v>1761</v>
      </c>
      <c r="C1776" s="37">
        <v>43213</v>
      </c>
      <c r="D1776" s="44">
        <v>35896</v>
      </c>
      <c r="E1776" s="11" t="s">
        <v>13</v>
      </c>
      <c r="F1776" s="11">
        <v>0</v>
      </c>
      <c r="G1776" s="11">
        <v>1967917.6</v>
      </c>
      <c r="H1776" s="21">
        <f t="shared" si="27"/>
        <v>657765123.33999896</v>
      </c>
      <c r="J1776" s="10">
        <f>VLOOKUP(D1776,[1]Sheet1!$A$2:$R$4000,1,FALSE)</f>
        <v>35896</v>
      </c>
      <c r="K1776" s="10" t="str">
        <f>VLOOKUP(D1776,[1]Sheet1!$A$2:$R$4000,4,FALSE)</f>
        <v>Libramiento 0206-01-01-0010-8848</v>
      </c>
      <c r="L1776" s="49" t="str">
        <f>VLOOKUP(D1776,[1]Sheet1!$A$2:$S$4000,5,FALSE)</f>
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</c>
      <c r="M1776" s="53">
        <f>VLOOKUP(D1776,[1]Sheet1!$A$2:$S$4000,16,FALSE)</f>
        <v>87076</v>
      </c>
    </row>
    <row r="1777" spans="2:13" s="10" customFormat="1" ht="49.5" x14ac:dyDescent="0.2">
      <c r="B1777" s="31">
        <v>1762</v>
      </c>
      <c r="C1777" s="37">
        <v>43213</v>
      </c>
      <c r="D1777" s="44">
        <v>36049</v>
      </c>
      <c r="E1777" s="11" t="s">
        <v>13</v>
      </c>
      <c r="F1777" s="11">
        <v>0</v>
      </c>
      <c r="G1777" s="11">
        <v>111485.6</v>
      </c>
      <c r="H1777" s="21">
        <f t="shared" si="27"/>
        <v>657653637.73999894</v>
      </c>
      <c r="J1777" s="10">
        <f>VLOOKUP(D1777,[1]Sheet1!$A$2:$R$4000,1,FALSE)</f>
        <v>36049</v>
      </c>
      <c r="K1777" s="10" t="str">
        <f>VLOOKUP(D1777,[1]Sheet1!$A$2:$R$4000,4,FALSE)</f>
        <v>Libramiento 0206-01-01-0010-8466</v>
      </c>
      <c r="L1777" s="49" t="str">
        <f>VLOOKUP(D1777,[1]Sheet1!$A$2:$S$4000,5,FALSE)</f>
        <v>PAGO A FAVOR DE BANCO AGRICOLA, CEDIDO POR CESAR DOTTEL MEDIANTE ACTO NO.1009 D/F 21/11/17, POR SUM. DE ALIM. ESC. JEE. CORRESP. AL MES DE ENERO 2018, S/FACT. 90039. CARTAS COMPROMISO 14429 Y 04763. OC 5768</v>
      </c>
      <c r="M1777" s="53">
        <f>VLOOKUP(D1777,[1]Sheet1!$A$2:$S$4000,16,FALSE)</f>
        <v>24236</v>
      </c>
    </row>
    <row r="1778" spans="2:13" s="10" customFormat="1" ht="49.5" x14ac:dyDescent="0.2">
      <c r="B1778" s="31">
        <v>1763</v>
      </c>
      <c r="C1778" s="37">
        <v>43213</v>
      </c>
      <c r="D1778" s="44">
        <v>36049</v>
      </c>
      <c r="E1778" s="11" t="s">
        <v>13</v>
      </c>
      <c r="F1778" s="11">
        <v>0</v>
      </c>
      <c r="G1778" s="11">
        <v>460484</v>
      </c>
      <c r="H1778" s="21">
        <f t="shared" si="27"/>
        <v>657193153.73999894</v>
      </c>
      <c r="J1778" s="10">
        <f>VLOOKUP(D1778,[1]Sheet1!$A$2:$R$4000,1,FALSE)</f>
        <v>36049</v>
      </c>
      <c r="K1778" s="10" t="str">
        <f>VLOOKUP(D1778,[1]Sheet1!$A$2:$R$4000,4,FALSE)</f>
        <v>Libramiento 0206-01-01-0010-8466</v>
      </c>
      <c r="L1778" s="49" t="str">
        <f>VLOOKUP(D1778,[1]Sheet1!$A$2:$S$4000,5,FALSE)</f>
        <v>PAGO A FAVOR DE BANCO AGRICOLA, CEDIDO POR CESAR DOTTEL MEDIANTE ACTO NO.1009 D/F 21/11/17, POR SUM. DE ALIM. ESC. JEE. CORRESP. AL MES DE ENERO 2018, S/FACT. 90039. CARTAS COMPROMISO 14429 Y 04763. OC 5768</v>
      </c>
      <c r="M1778" s="53">
        <f>VLOOKUP(D1778,[1]Sheet1!$A$2:$S$4000,16,FALSE)</f>
        <v>24236</v>
      </c>
    </row>
    <row r="1779" spans="2:13" s="10" customFormat="1" ht="49.5" x14ac:dyDescent="0.2">
      <c r="B1779" s="31">
        <v>1764</v>
      </c>
      <c r="C1779" s="37">
        <v>43213</v>
      </c>
      <c r="D1779" s="44">
        <v>36051</v>
      </c>
      <c r="E1779" s="11" t="s">
        <v>13</v>
      </c>
      <c r="F1779" s="11">
        <v>0</v>
      </c>
      <c r="G1779" s="11">
        <v>216439.2</v>
      </c>
      <c r="H1779" s="21">
        <f t="shared" si="27"/>
        <v>656976714.53999889</v>
      </c>
      <c r="J1779" s="10">
        <f>VLOOKUP(D1779,[1]Sheet1!$A$2:$R$4000,1,FALSE)</f>
        <v>36051</v>
      </c>
      <c r="K1779" s="10" t="str">
        <f>VLOOKUP(D1779,[1]Sheet1!$A$2:$R$4000,4,FALSE)</f>
        <v>Libramiento 0206-01-01-0010-8511</v>
      </c>
      <c r="L1779" s="49" t="str">
        <f>VLOOKUP(D1779,[1]Sheet1!$A$2:$S$4000,5,FALSE)</f>
        <v>PAGO A FAVOR DE COOPROHARINA, CEDIDO POR JONATHAN JESUS TATIS PICHARDO, MEDIANTE ACTO NO. 1895/17 D/F 21/11/2017. POR SUM. ALIM. ESC. JEE CORRESP. AL MES ENERO 2018, SEGUN FACT. NCF.: 00118, CARTA COMPROMISO NO. 15560, 11224, 13558, OC 6656.</v>
      </c>
      <c r="M1779" s="53">
        <f>VLOOKUP(D1779,[1]Sheet1!$A$2:$S$4000,16,FALSE)</f>
        <v>893988</v>
      </c>
    </row>
    <row r="1780" spans="2:13" s="10" customFormat="1" ht="49.5" x14ac:dyDescent="0.2">
      <c r="B1780" s="31">
        <v>1765</v>
      </c>
      <c r="C1780" s="37">
        <v>43213</v>
      </c>
      <c r="D1780" s="44">
        <v>36051</v>
      </c>
      <c r="E1780" s="11" t="s">
        <v>13</v>
      </c>
      <c r="F1780" s="11">
        <v>0</v>
      </c>
      <c r="G1780" s="11">
        <v>893988</v>
      </c>
      <c r="H1780" s="21">
        <f t="shared" si="27"/>
        <v>656082726.53999889</v>
      </c>
      <c r="J1780" s="10">
        <f>VLOOKUP(D1780,[1]Sheet1!$A$2:$R$4000,1,FALSE)</f>
        <v>36051</v>
      </c>
      <c r="K1780" s="10" t="str">
        <f>VLOOKUP(D1780,[1]Sheet1!$A$2:$R$4000,4,FALSE)</f>
        <v>Libramiento 0206-01-01-0010-8511</v>
      </c>
      <c r="L1780" s="49" t="str">
        <f>VLOOKUP(D1780,[1]Sheet1!$A$2:$S$4000,5,FALSE)</f>
        <v>PAGO A FAVOR DE COOPROHARINA, CEDIDO POR JONATHAN JESUS TATIS PICHARDO, MEDIANTE ACTO NO. 1895/17 D/F 21/11/2017. POR SUM. ALIM. ESC. JEE CORRESP. AL MES ENERO 2018, SEGUN FACT. NCF.: 00118, CARTA COMPROMISO NO. 15560, 11224, 13558, OC 6656.</v>
      </c>
      <c r="M1780" s="53">
        <f>VLOOKUP(D1780,[1]Sheet1!$A$2:$S$4000,16,FALSE)</f>
        <v>893988</v>
      </c>
    </row>
    <row r="1781" spans="2:13" s="10" customFormat="1" ht="33" x14ac:dyDescent="0.2">
      <c r="B1781" s="31">
        <v>1766</v>
      </c>
      <c r="C1781" s="37">
        <v>43213</v>
      </c>
      <c r="D1781" s="44">
        <v>36060</v>
      </c>
      <c r="E1781" s="11" t="s">
        <v>13</v>
      </c>
      <c r="F1781" s="11">
        <v>0</v>
      </c>
      <c r="G1781" s="11">
        <v>73647.53</v>
      </c>
      <c r="H1781" s="21">
        <f t="shared" si="27"/>
        <v>656009079.00999892</v>
      </c>
      <c r="J1781" s="10">
        <f>VLOOKUP(D1781,[1]Sheet1!$A$2:$R$4000,1,FALSE)</f>
        <v>36060</v>
      </c>
      <c r="K1781" s="10" t="str">
        <f>VLOOKUP(D1781,[1]Sheet1!$A$2:$R$4000,4,FALSE)</f>
        <v>Libramiento 0206-01-01-0010-8742</v>
      </c>
      <c r="L1781" s="49" t="str">
        <f>VLOOKUP(D1781,[1]Sheet1!$A$2:$S$4000,5,FALSE)</f>
        <v>PAGO SUM. ALIM. ESC. FRONT. CORRESP. A LOS MESES AGOSTO Y SEPT. 2017, SEGUN FACT. NCFS.: 00036 Y 00038, CONTRATO NO. 213/17 Y OC 6137.</v>
      </c>
      <c r="M1781" s="53">
        <f>VLOOKUP(D1781,[1]Sheet1!$A$2:$S$4000,16,FALSE)</f>
        <v>1489677.88</v>
      </c>
    </row>
    <row r="1782" spans="2:13" s="10" customFormat="1" ht="33" x14ac:dyDescent="0.2">
      <c r="B1782" s="31">
        <v>1767</v>
      </c>
      <c r="C1782" s="37">
        <v>43213</v>
      </c>
      <c r="D1782" s="44">
        <v>36060</v>
      </c>
      <c r="E1782" s="11" t="s">
        <v>13</v>
      </c>
      <c r="F1782" s="11">
        <v>0</v>
      </c>
      <c r="G1782" s="11">
        <v>1489677.88</v>
      </c>
      <c r="H1782" s="21">
        <f t="shared" si="27"/>
        <v>654519401.12999892</v>
      </c>
      <c r="J1782" s="10">
        <f>VLOOKUP(D1782,[1]Sheet1!$A$2:$R$4000,1,FALSE)</f>
        <v>36060</v>
      </c>
      <c r="K1782" s="10" t="str">
        <f>VLOOKUP(D1782,[1]Sheet1!$A$2:$R$4000,4,FALSE)</f>
        <v>Libramiento 0206-01-01-0010-8742</v>
      </c>
      <c r="L1782" s="49" t="str">
        <f>VLOOKUP(D1782,[1]Sheet1!$A$2:$S$4000,5,FALSE)</f>
        <v>PAGO SUM. ALIM. ESC. FRONT. CORRESP. A LOS MESES AGOSTO Y SEPT. 2017, SEGUN FACT. NCFS.: 00036 Y 00038, CONTRATO NO. 213/17 Y OC 6137.</v>
      </c>
      <c r="M1782" s="53">
        <f>VLOOKUP(D1782,[1]Sheet1!$A$2:$S$4000,16,FALSE)</f>
        <v>1489677.88</v>
      </c>
    </row>
    <row r="1783" spans="2:13" s="10" customFormat="1" ht="49.5" x14ac:dyDescent="0.2">
      <c r="B1783" s="31">
        <v>1768</v>
      </c>
      <c r="C1783" s="37">
        <v>43213</v>
      </c>
      <c r="D1783" s="44">
        <v>36059</v>
      </c>
      <c r="E1783" s="11" t="s">
        <v>13</v>
      </c>
      <c r="F1783" s="11">
        <v>0</v>
      </c>
      <c r="G1783" s="11">
        <v>119958.8</v>
      </c>
      <c r="H1783" s="21">
        <f t="shared" si="27"/>
        <v>654399442.32999897</v>
      </c>
      <c r="J1783" s="10">
        <f>VLOOKUP(D1783,[1]Sheet1!$A$2:$R$4000,1,FALSE)</f>
        <v>36059</v>
      </c>
      <c r="K1783" s="10" t="str">
        <f>VLOOKUP(D1783,[1]Sheet1!$A$2:$R$4000,4,FALSE)</f>
        <v>Libramiento 0206-01-01-0010-8740</v>
      </c>
      <c r="L1783" s="49" t="str">
        <f>VLOOKUP(D1783,[1]Sheet1!$A$2:$S$4000,5,FALSE)</f>
        <v>PAGO A COOPROHARINA CEDIDO POR ROSA ALBANIA CRUZ DE MARTINEZ. SEGÚN ACTO DE ALGUACIL NO. 47/18 D/F 12/01/18 CARTAS COMP 04192,03866. Y AL PROVEDOR CARTAS COMP. NOS.15439 POR SUM. ALIM. ESC. JEE. MES DE ENERO/18, S/FT. 00028, OC 7271 Y 5870</v>
      </c>
      <c r="M1783" s="53">
        <f>VLOOKUP(D1783,[1]Sheet1!$A$2:$S$4000,16,FALSE)</f>
        <v>298452</v>
      </c>
    </row>
    <row r="1784" spans="2:13" s="10" customFormat="1" ht="49.5" x14ac:dyDescent="0.2">
      <c r="B1784" s="31">
        <v>1769</v>
      </c>
      <c r="C1784" s="37">
        <v>43213</v>
      </c>
      <c r="D1784" s="44">
        <v>36059</v>
      </c>
      <c r="E1784" s="11" t="s">
        <v>13</v>
      </c>
      <c r="F1784" s="11">
        <v>0</v>
      </c>
      <c r="G1784" s="11">
        <v>495482</v>
      </c>
      <c r="H1784" s="21">
        <f t="shared" si="27"/>
        <v>653903960.32999897</v>
      </c>
      <c r="J1784" s="10">
        <f>VLOOKUP(D1784,[1]Sheet1!$A$2:$R$4000,1,FALSE)</f>
        <v>36059</v>
      </c>
      <c r="K1784" s="10" t="str">
        <f>VLOOKUP(D1784,[1]Sheet1!$A$2:$R$4000,4,FALSE)</f>
        <v>Libramiento 0206-01-01-0010-8740</v>
      </c>
      <c r="L1784" s="49" t="str">
        <f>VLOOKUP(D1784,[1]Sheet1!$A$2:$S$4000,5,FALSE)</f>
        <v>PAGO A COOPROHARINA CEDIDO POR ROSA ALBANIA CRUZ DE MARTINEZ. SEGÚN ACTO DE ALGUACIL NO. 47/18 D/F 12/01/18 CARTAS COMP 04192,03866. Y AL PROVEDOR CARTAS COMP. NOS.15439 POR SUM. ALIM. ESC. JEE. MES DE ENERO/18, S/FT. 00028, OC 7271 Y 5870</v>
      </c>
      <c r="M1784" s="53">
        <f>VLOOKUP(D1784,[1]Sheet1!$A$2:$S$4000,16,FALSE)</f>
        <v>298452</v>
      </c>
    </row>
    <row r="1785" spans="2:13" s="10" customFormat="1" ht="49.5" x14ac:dyDescent="0.2">
      <c r="B1785" s="31">
        <v>1770</v>
      </c>
      <c r="C1785" s="37">
        <v>43213</v>
      </c>
      <c r="D1785" s="44">
        <v>36058</v>
      </c>
      <c r="E1785" s="11" t="s">
        <v>13</v>
      </c>
      <c r="F1785" s="11">
        <v>0</v>
      </c>
      <c r="G1785" s="11">
        <v>110740.4</v>
      </c>
      <c r="H1785" s="21">
        <f t="shared" si="27"/>
        <v>653793219.92999899</v>
      </c>
      <c r="J1785" s="10">
        <f>VLOOKUP(D1785,[1]Sheet1!$A$2:$R$4000,1,FALSE)</f>
        <v>36058</v>
      </c>
      <c r="K1785" s="10" t="str">
        <f>VLOOKUP(D1785,[1]Sheet1!$A$2:$R$4000,4,FALSE)</f>
        <v>Libramiento 0206-01-01-0010-8692</v>
      </c>
      <c r="L1785" s="49" t="str">
        <f>VLOOKUP(D1785,[1]Sheet1!$A$2:$S$4000,5,FALSE)</f>
        <v>PAGO A FAVOR DE BANCO AGRICOLA S/ACTO 883 D/F. 18/10/2017 CEDIDO POR FRANCISCA MEJIA DE LA ROSA, SUM. ALIM. ESC. JEE. CORRESP. AL MES ENERO 2018, S/FACT. NCF: 01031 CARTAS COMPROMISO NOS. 02958, 02960, 02961 Y 02957, OC. 6188</v>
      </c>
      <c r="M1785" s="53">
        <f>VLOOKUP(D1785,[1]Sheet1!$A$2:$S$4000,16,FALSE)</f>
        <v>24074</v>
      </c>
    </row>
    <row r="1786" spans="2:13" s="10" customFormat="1" ht="49.5" x14ac:dyDescent="0.2">
      <c r="B1786" s="31">
        <v>1771</v>
      </c>
      <c r="C1786" s="37">
        <v>43213</v>
      </c>
      <c r="D1786" s="44">
        <v>36058</v>
      </c>
      <c r="E1786" s="11" t="s">
        <v>13</v>
      </c>
      <c r="F1786" s="11">
        <v>0</v>
      </c>
      <c r="G1786" s="11">
        <v>457406</v>
      </c>
      <c r="H1786" s="21">
        <f t="shared" si="27"/>
        <v>653335813.92999899</v>
      </c>
      <c r="J1786" s="10">
        <f>VLOOKUP(D1786,[1]Sheet1!$A$2:$R$4000,1,FALSE)</f>
        <v>36058</v>
      </c>
      <c r="K1786" s="10" t="str">
        <f>VLOOKUP(D1786,[1]Sheet1!$A$2:$R$4000,4,FALSE)</f>
        <v>Libramiento 0206-01-01-0010-8692</v>
      </c>
      <c r="L1786" s="49" t="str">
        <f>VLOOKUP(D1786,[1]Sheet1!$A$2:$S$4000,5,FALSE)</f>
        <v>PAGO A FAVOR DE BANCO AGRICOLA S/ACTO 883 D/F. 18/10/2017 CEDIDO POR FRANCISCA MEJIA DE LA ROSA, SUM. ALIM. ESC. JEE. CORRESP. AL MES ENERO 2018, S/FACT. NCF: 01031 CARTAS COMPROMISO NOS. 02958, 02960, 02961 Y 02957, OC. 6188</v>
      </c>
      <c r="M1786" s="53">
        <f>VLOOKUP(D1786,[1]Sheet1!$A$2:$S$4000,16,FALSE)</f>
        <v>24074</v>
      </c>
    </row>
    <row r="1787" spans="2:13" s="10" customFormat="1" ht="49.5" x14ac:dyDescent="0.2">
      <c r="B1787" s="31">
        <v>1772</v>
      </c>
      <c r="C1787" s="37">
        <v>43213</v>
      </c>
      <c r="D1787" s="44">
        <v>36070</v>
      </c>
      <c r="E1787" s="11" t="s">
        <v>13</v>
      </c>
      <c r="F1787" s="11">
        <v>0</v>
      </c>
      <c r="G1787" s="11">
        <v>40910</v>
      </c>
      <c r="H1787" s="21">
        <f t="shared" si="27"/>
        <v>653294903.92999899</v>
      </c>
      <c r="J1787" s="10">
        <f>VLOOKUP(D1787,[1]Sheet1!$A$2:$R$4000,1,FALSE)</f>
        <v>36070</v>
      </c>
      <c r="K1787" s="10" t="str">
        <f>VLOOKUP(D1787,[1]Sheet1!$A$2:$R$4000,4,FALSE)</f>
        <v>Libramiento 0206-01-01-0010-9062</v>
      </c>
      <c r="L1787" s="49" t="str">
        <f>VLOOKUP(D1787,[1]Sheet1!$A$2:$S$4000,5,FALSE)</f>
        <v>PAGO AL BANCO AGRICOLA, CEDIDO POR COMIDAS Y BEBIDAS IMERA SRL, S/ACTO NO.512 D/F 05/10/17, POR SUM. DE ALIM. ESC. JEE. CORRESP. AL MES DE ENERO 2018, S/FACT. 00007. CARTAS COMPROMISO 00187 Y 15564. OC 5897</v>
      </c>
      <c r="M1787" s="53">
        <f>VLOOKUP(D1787,[1]Sheet1!$A$2:$S$4000,16,FALSE)</f>
        <v>40910</v>
      </c>
    </row>
    <row r="1788" spans="2:13" s="10" customFormat="1" ht="49.5" x14ac:dyDescent="0.2">
      <c r="B1788" s="31">
        <v>1773</v>
      </c>
      <c r="C1788" s="37">
        <v>43213</v>
      </c>
      <c r="D1788" s="44">
        <v>36070</v>
      </c>
      <c r="E1788" s="11" t="s">
        <v>13</v>
      </c>
      <c r="F1788" s="11">
        <v>0</v>
      </c>
      <c r="G1788" s="11">
        <v>924566</v>
      </c>
      <c r="H1788" s="21">
        <f t="shared" si="27"/>
        <v>652370337.92999899</v>
      </c>
      <c r="J1788" s="10">
        <f>VLOOKUP(D1788,[1]Sheet1!$A$2:$R$4000,1,FALSE)</f>
        <v>36070</v>
      </c>
      <c r="K1788" s="10" t="str">
        <f>VLOOKUP(D1788,[1]Sheet1!$A$2:$R$4000,4,FALSE)</f>
        <v>Libramiento 0206-01-01-0010-9062</v>
      </c>
      <c r="L1788" s="49" t="str">
        <f>VLOOKUP(D1788,[1]Sheet1!$A$2:$S$4000,5,FALSE)</f>
        <v>PAGO AL BANCO AGRICOLA, CEDIDO POR COMIDAS Y BEBIDAS IMERA SRL, S/ACTO NO.512 D/F 05/10/17, POR SUM. DE ALIM. ESC. JEE. CORRESP. AL MES DE ENERO 2018, S/FACT. 00007. CARTAS COMPROMISO 00187 Y 15564. OC 5897</v>
      </c>
      <c r="M1788" s="53">
        <f>VLOOKUP(D1788,[1]Sheet1!$A$2:$S$4000,16,FALSE)</f>
        <v>40910</v>
      </c>
    </row>
    <row r="1789" spans="2:13" s="10" customFormat="1" ht="49.5" x14ac:dyDescent="0.2">
      <c r="B1789" s="31">
        <v>1774</v>
      </c>
      <c r="C1789" s="37">
        <v>43213</v>
      </c>
      <c r="D1789" s="44">
        <v>36068</v>
      </c>
      <c r="E1789" s="11" t="s">
        <v>13</v>
      </c>
      <c r="F1789" s="11">
        <v>0</v>
      </c>
      <c r="G1789" s="11">
        <v>65274</v>
      </c>
      <c r="H1789" s="21">
        <f t="shared" si="27"/>
        <v>652305063.92999899</v>
      </c>
      <c r="J1789" s="10">
        <f>VLOOKUP(D1789,[1]Sheet1!$A$2:$R$4000,1,FALSE)</f>
        <v>36068</v>
      </c>
      <c r="K1789" s="10" t="str">
        <f>VLOOKUP(D1789,[1]Sheet1!$A$2:$R$4000,4,FALSE)</f>
        <v>Libramiento 0206-01-01-0010-8944</v>
      </c>
      <c r="L1789" s="49" t="str">
        <f>VLOOKUP(D1789,[1]Sheet1!$A$2:$S$4000,5,FALSE)</f>
        <v>PAGO A FAVOR DE BANCO AGRICOLA S/ACTO 1703 D/F. 19/10/2017 CEDIDO POR LEONER ANTONIO PEROZO PAULINO, SUM. ALIM. ESC. JEE. CORRESP. AL MES ENERO 2018, S/FACT. NCF: 00242, CARTAS COMPROMISO NOS. 01681, 01686 Y 01680, OC. 6023.</v>
      </c>
      <c r="M1789" s="53">
        <f>VLOOKUP(D1789,[1]Sheet1!$A$2:$S$4000,16,FALSE)</f>
        <v>269610</v>
      </c>
    </row>
    <row r="1790" spans="2:13" s="10" customFormat="1" ht="49.5" x14ac:dyDescent="0.2">
      <c r="B1790" s="31">
        <v>1775</v>
      </c>
      <c r="C1790" s="37">
        <v>43213</v>
      </c>
      <c r="D1790" s="44">
        <v>36068</v>
      </c>
      <c r="E1790" s="11" t="s">
        <v>13</v>
      </c>
      <c r="F1790" s="11">
        <v>0</v>
      </c>
      <c r="G1790" s="11">
        <v>269610</v>
      </c>
      <c r="H1790" s="21">
        <f t="shared" si="27"/>
        <v>652035453.92999899</v>
      </c>
      <c r="J1790" s="10">
        <f>VLOOKUP(D1790,[1]Sheet1!$A$2:$R$4000,1,FALSE)</f>
        <v>36068</v>
      </c>
      <c r="K1790" s="10" t="str">
        <f>VLOOKUP(D1790,[1]Sheet1!$A$2:$R$4000,4,FALSE)</f>
        <v>Libramiento 0206-01-01-0010-8944</v>
      </c>
      <c r="L1790" s="49" t="str">
        <f>VLOOKUP(D1790,[1]Sheet1!$A$2:$S$4000,5,FALSE)</f>
        <v>PAGO A FAVOR DE BANCO AGRICOLA S/ACTO 1703 D/F. 19/10/2017 CEDIDO POR LEONER ANTONIO PEROZO PAULINO, SUM. ALIM. ESC. JEE. CORRESP. AL MES ENERO 2018, S/FACT. NCF: 00242, CARTAS COMPROMISO NOS. 01681, 01686 Y 01680, OC. 6023.</v>
      </c>
      <c r="M1790" s="53">
        <f>VLOOKUP(D1790,[1]Sheet1!$A$2:$S$4000,16,FALSE)</f>
        <v>269610</v>
      </c>
    </row>
    <row r="1791" spans="2:13" s="10" customFormat="1" ht="49.5" x14ac:dyDescent="0.2">
      <c r="B1791" s="31">
        <v>1776</v>
      </c>
      <c r="C1791" s="37">
        <v>43213</v>
      </c>
      <c r="D1791" s="44">
        <v>36067</v>
      </c>
      <c r="E1791" s="11" t="s">
        <v>13</v>
      </c>
      <c r="F1791" s="11">
        <v>0</v>
      </c>
      <c r="G1791" s="11">
        <v>665141.6</v>
      </c>
      <c r="H1791" s="21">
        <f t="shared" si="27"/>
        <v>651370312.32999897</v>
      </c>
      <c r="J1791" s="10">
        <f>VLOOKUP(D1791,[1]Sheet1!$A$2:$R$4000,1,FALSE)</f>
        <v>36067</v>
      </c>
      <c r="K1791" s="10" t="str">
        <f>VLOOKUP(D1791,[1]Sheet1!$A$2:$R$4000,4,FALSE)</f>
        <v>Libramiento 0206-01-01-0010-8941</v>
      </c>
      <c r="L1791" s="49" t="str">
        <f>VLOOKUP(D1791,[1]Sheet1!$A$2:$S$4000,5,FALSE)</f>
        <v>PAGO A FAVOR DE BANCO AGRICOLA, CEDIDO POR JHARONY MARIEL BAUTISTA ENCARNACION, MEDIANTE ACTO No.894/17 D/F 19/10/17. SUM.ALIM.JEE. MESES DE SEPT. OCT. Y NOV. 2017,FACTS. 00081, 00082 Y 00084, CARTAS COMPR. 3400,3401,10081,3386,8182,3411,3406, OC.5702,7179</v>
      </c>
      <c r="M1791" s="53">
        <f>VLOOKUP(D1791,[1]Sheet1!$A$2:$S$4000,16,FALSE)</f>
        <v>520545.6</v>
      </c>
    </row>
    <row r="1792" spans="2:13" s="10" customFormat="1" ht="49.5" x14ac:dyDescent="0.2">
      <c r="B1792" s="31">
        <v>1777</v>
      </c>
      <c r="C1792" s="37">
        <v>43213</v>
      </c>
      <c r="D1792" s="44">
        <v>36067</v>
      </c>
      <c r="E1792" s="11" t="s">
        <v>13</v>
      </c>
      <c r="F1792" s="11">
        <v>0</v>
      </c>
      <c r="G1792" s="11">
        <v>2747324</v>
      </c>
      <c r="H1792" s="21">
        <f t="shared" si="27"/>
        <v>648622988.32999897</v>
      </c>
      <c r="J1792" s="10">
        <f>VLOOKUP(D1792,[1]Sheet1!$A$2:$R$4000,1,FALSE)</f>
        <v>36067</v>
      </c>
      <c r="K1792" s="10" t="str">
        <f>VLOOKUP(D1792,[1]Sheet1!$A$2:$R$4000,4,FALSE)</f>
        <v>Libramiento 0206-01-01-0010-8941</v>
      </c>
      <c r="L1792" s="49" t="str">
        <f>VLOOKUP(D1792,[1]Sheet1!$A$2:$S$4000,5,FALSE)</f>
        <v>PAGO A FAVOR DE BANCO AGRICOLA, CEDIDO POR JHARONY MARIEL BAUTISTA ENCARNACION, MEDIANTE ACTO No.894/17 D/F 19/10/17. SUM.ALIM.JEE. MESES DE SEPT. OCT. Y NOV. 2017,FACTS. 00081, 00082 Y 00084, CARTAS COMPR. 3400,3401,10081,3386,8182,3411,3406, OC.5702,7179</v>
      </c>
      <c r="M1792" s="53">
        <f>VLOOKUP(D1792,[1]Sheet1!$A$2:$S$4000,16,FALSE)</f>
        <v>520545.6</v>
      </c>
    </row>
    <row r="1793" spans="2:13" s="10" customFormat="1" ht="33" x14ac:dyDescent="0.2">
      <c r="B1793" s="31">
        <v>1778</v>
      </c>
      <c r="C1793" s="37">
        <v>43213</v>
      </c>
      <c r="D1793" s="44">
        <v>36066</v>
      </c>
      <c r="E1793" s="11" t="s">
        <v>13</v>
      </c>
      <c r="F1793" s="11">
        <v>0</v>
      </c>
      <c r="G1793" s="11">
        <v>45994</v>
      </c>
      <c r="H1793" s="21">
        <f t="shared" si="27"/>
        <v>648576994.32999897</v>
      </c>
      <c r="J1793" s="10">
        <f>VLOOKUP(D1793,[1]Sheet1!$A$2:$R$4000,1,FALSE)</f>
        <v>36066</v>
      </c>
      <c r="K1793" s="10" t="str">
        <f>VLOOKUP(D1793,[1]Sheet1!$A$2:$R$4000,4,FALSE)</f>
        <v>Libramiento 0206-01-01-0010-8934</v>
      </c>
      <c r="L1793" s="49" t="str">
        <f>VLOOKUP(D1793,[1]Sheet1!$A$2:$S$4000,5,FALSE)</f>
        <v>PAGO SUM. ALIM. ESC. JEE. CORRESP. AL MES ENERO 2018, S/FACT. NCF: 00004, CARTAS COMPROMISO NOS. 14505, 04769 Y 04835, OC. 5847.</v>
      </c>
      <c r="M1793" s="53">
        <f>VLOOKUP(D1793,[1]Sheet1!$A$2:$S$4000,16,FALSE)</f>
        <v>45994</v>
      </c>
    </row>
    <row r="1794" spans="2:13" s="10" customFormat="1" ht="33" x14ac:dyDescent="0.2">
      <c r="B1794" s="31">
        <v>1779</v>
      </c>
      <c r="C1794" s="37">
        <v>43213</v>
      </c>
      <c r="D1794" s="44">
        <v>36066</v>
      </c>
      <c r="E1794" s="11" t="s">
        <v>13</v>
      </c>
      <c r="F1794" s="11">
        <v>0</v>
      </c>
      <c r="G1794" s="11">
        <v>1039464.4</v>
      </c>
      <c r="H1794" s="21">
        <f t="shared" si="27"/>
        <v>647537529.92999899</v>
      </c>
      <c r="J1794" s="10">
        <f>VLOOKUP(D1794,[1]Sheet1!$A$2:$R$4000,1,FALSE)</f>
        <v>36066</v>
      </c>
      <c r="K1794" s="10" t="str">
        <f>VLOOKUP(D1794,[1]Sheet1!$A$2:$R$4000,4,FALSE)</f>
        <v>Libramiento 0206-01-01-0010-8934</v>
      </c>
      <c r="L1794" s="49" t="str">
        <f>VLOOKUP(D1794,[1]Sheet1!$A$2:$S$4000,5,FALSE)</f>
        <v>PAGO SUM. ALIM. ESC. JEE. CORRESP. AL MES ENERO 2018, S/FACT. NCF: 00004, CARTAS COMPROMISO NOS. 14505, 04769 Y 04835, OC. 5847.</v>
      </c>
      <c r="M1794" s="53">
        <f>VLOOKUP(D1794,[1]Sheet1!$A$2:$S$4000,16,FALSE)</f>
        <v>45994</v>
      </c>
    </row>
    <row r="1795" spans="2:13" s="10" customFormat="1" ht="33" x14ac:dyDescent="0.2">
      <c r="B1795" s="31">
        <v>1780</v>
      </c>
      <c r="C1795" s="37">
        <v>43213</v>
      </c>
      <c r="D1795" s="44">
        <v>36065</v>
      </c>
      <c r="E1795" s="11" t="s">
        <v>13</v>
      </c>
      <c r="F1795" s="11">
        <v>0</v>
      </c>
      <c r="G1795" s="11">
        <v>18816</v>
      </c>
      <c r="H1795" s="21">
        <f t="shared" si="27"/>
        <v>647518713.92999899</v>
      </c>
      <c r="J1795" s="10">
        <f>VLOOKUP(D1795,[1]Sheet1!$A$2:$R$4000,1,FALSE)</f>
        <v>36065</v>
      </c>
      <c r="K1795" s="10" t="str">
        <f>VLOOKUP(D1795,[1]Sheet1!$A$2:$R$4000,4,FALSE)</f>
        <v>Libramiento 0206-01-01-0010-8933</v>
      </c>
      <c r="L1795" s="49" t="str">
        <f>VLOOKUP(D1795,[1]Sheet1!$A$2:$S$4000,5,FALSE)</f>
        <v>PAGO POR SUM. ALIM. ESC. JEE. CORRESP. A ENERO/2018, SEGUN FACT. NCF: 00054, CARTAS COMPROMISO 01397, 01381, 01385, 01379, 01402, 01372, 01380, 01375, 01371, 01378, 10481, OC. 6052</v>
      </c>
      <c r="M1795" s="53">
        <f>VLOOKUP(D1795,[1]Sheet1!$A$2:$S$4000,16,FALSE)</f>
        <v>18816</v>
      </c>
    </row>
    <row r="1796" spans="2:13" s="10" customFormat="1" ht="33" x14ac:dyDescent="0.2">
      <c r="B1796" s="31">
        <v>1781</v>
      </c>
      <c r="C1796" s="37">
        <v>43213</v>
      </c>
      <c r="D1796" s="44">
        <v>36065</v>
      </c>
      <c r="E1796" s="11" t="s">
        <v>13</v>
      </c>
      <c r="F1796" s="11">
        <v>0</v>
      </c>
      <c r="G1796" s="11">
        <v>425241.59999999998</v>
      </c>
      <c r="H1796" s="21">
        <f t="shared" si="27"/>
        <v>647093472.32999897</v>
      </c>
      <c r="J1796" s="10">
        <f>VLOOKUP(D1796,[1]Sheet1!$A$2:$R$4000,1,FALSE)</f>
        <v>36065</v>
      </c>
      <c r="K1796" s="10" t="str">
        <f>VLOOKUP(D1796,[1]Sheet1!$A$2:$R$4000,4,FALSE)</f>
        <v>Libramiento 0206-01-01-0010-8933</v>
      </c>
      <c r="L1796" s="49" t="str">
        <f>VLOOKUP(D1796,[1]Sheet1!$A$2:$S$4000,5,FALSE)</f>
        <v>PAGO POR SUM. ALIM. ESC. JEE. CORRESP. A ENERO/2018, SEGUN FACT. NCF: 00054, CARTAS COMPROMISO 01397, 01381, 01385, 01379, 01402, 01372, 01380, 01375, 01371, 01378, 10481, OC. 6052</v>
      </c>
      <c r="M1796" s="53">
        <f>VLOOKUP(D1796,[1]Sheet1!$A$2:$S$4000,16,FALSE)</f>
        <v>18816</v>
      </c>
    </row>
    <row r="1797" spans="2:13" s="10" customFormat="1" ht="49.5" x14ac:dyDescent="0.2">
      <c r="B1797" s="31">
        <v>1782</v>
      </c>
      <c r="C1797" s="37">
        <v>43213</v>
      </c>
      <c r="D1797" s="44">
        <v>36064</v>
      </c>
      <c r="E1797" s="11" t="s">
        <v>13</v>
      </c>
      <c r="F1797" s="11">
        <v>0</v>
      </c>
      <c r="G1797" s="11">
        <v>58838</v>
      </c>
      <c r="H1797" s="21">
        <f t="shared" si="27"/>
        <v>647034634.32999897</v>
      </c>
      <c r="J1797" s="10">
        <f>VLOOKUP(D1797,[1]Sheet1!$A$2:$R$4000,1,FALSE)</f>
        <v>36064</v>
      </c>
      <c r="K1797" s="10" t="str">
        <f>VLOOKUP(D1797,[1]Sheet1!$A$2:$R$4000,4,FALSE)</f>
        <v>Libramiento 0206-01-01-0010-8923</v>
      </c>
      <c r="L1797" s="49" t="str">
        <f>VLOOKUP(D1797,[1]Sheet1!$A$2:$S$4000,5,FALSE)</f>
        <v>PAGO A BANCO AGRICOLA CEDIDO POR JOSA SRL, S/ACTO NO.517/D/F 09/10/17 CARTAS COMP. 01213,06734,01227,03393,03404,08184,03508,03385,15659 Y AL SUPLIDOR CARTAS COMP. NOS.01228 POR SUM. ALIM. ESC. JEE. MES DE ENERO/18, S/FT.00070,OC7255 Y 6801</v>
      </c>
      <c r="M1797" s="53">
        <f>VLOOKUP(D1797,[1]Sheet1!$A$2:$S$4000,16,FALSE)</f>
        <v>66534.399999999994</v>
      </c>
    </row>
    <row r="1798" spans="2:13" s="10" customFormat="1" ht="49.5" x14ac:dyDescent="0.2">
      <c r="B1798" s="31">
        <v>1783</v>
      </c>
      <c r="C1798" s="37">
        <v>43213</v>
      </c>
      <c r="D1798" s="44">
        <v>36064</v>
      </c>
      <c r="E1798" s="11" t="s">
        <v>13</v>
      </c>
      <c r="F1798" s="11">
        <v>0</v>
      </c>
      <c r="G1798" s="11">
        <v>1329738.8</v>
      </c>
      <c r="H1798" s="21">
        <f t="shared" si="27"/>
        <v>645704895.52999902</v>
      </c>
      <c r="J1798" s="10">
        <f>VLOOKUP(D1798,[1]Sheet1!$A$2:$R$4000,1,FALSE)</f>
        <v>36064</v>
      </c>
      <c r="K1798" s="10" t="str">
        <f>VLOOKUP(D1798,[1]Sheet1!$A$2:$R$4000,4,FALSE)</f>
        <v>Libramiento 0206-01-01-0010-8923</v>
      </c>
      <c r="L1798" s="49" t="str">
        <f>VLOOKUP(D1798,[1]Sheet1!$A$2:$S$4000,5,FALSE)</f>
        <v>PAGO A BANCO AGRICOLA CEDIDO POR JOSA SRL, S/ACTO NO.517/D/F 09/10/17 CARTAS COMP. 01213,06734,01227,03393,03404,08184,03508,03385,15659 Y AL SUPLIDOR CARTAS COMP. NOS.01228 POR SUM. ALIM. ESC. JEE. MES DE ENERO/18, S/FT.00070,OC7255 Y 6801</v>
      </c>
      <c r="M1798" s="53">
        <f>VLOOKUP(D1798,[1]Sheet1!$A$2:$S$4000,16,FALSE)</f>
        <v>66534.399999999994</v>
      </c>
    </row>
    <row r="1799" spans="2:13" s="10" customFormat="1" ht="33" x14ac:dyDescent="0.2">
      <c r="B1799" s="31">
        <v>1784</v>
      </c>
      <c r="C1799" s="37">
        <v>43213</v>
      </c>
      <c r="D1799" s="44">
        <v>36063</v>
      </c>
      <c r="E1799" s="11" t="s">
        <v>13</v>
      </c>
      <c r="F1799" s="11">
        <v>0</v>
      </c>
      <c r="G1799" s="11">
        <v>2496</v>
      </c>
      <c r="H1799" s="21">
        <f t="shared" si="27"/>
        <v>645702399.52999902</v>
      </c>
      <c r="J1799" s="10">
        <f>VLOOKUP(D1799,[1]Sheet1!$A$2:$R$4000,1,FALSE)</f>
        <v>36063</v>
      </c>
      <c r="K1799" s="10" t="str">
        <f>VLOOKUP(D1799,[1]Sheet1!$A$2:$R$4000,4,FALSE)</f>
        <v>Libramiento 0206-01-01-0010-8798</v>
      </c>
      <c r="L1799" s="49" t="str">
        <f>VLOOKUP(D1799,[1]Sheet1!$A$2:$S$4000,5,FALSE)</f>
        <v>PAGO CONTRATACION DE SERV. DE GRABACION EN LA RECEPCION DEL PROCESO DE LICITACION DE RACIONES ALIMENTICIAS SOLIDAS, S/REQ. INABIE/DC/027/2017. OC. 6470. S/FACT. NCF: 00044.</v>
      </c>
      <c r="M1799" s="53">
        <f>VLOOKUP(D1799,[1]Sheet1!$A$2:$S$4000,16,FALSE)</f>
        <v>1200</v>
      </c>
    </row>
    <row r="1800" spans="2:13" s="10" customFormat="1" ht="33" x14ac:dyDescent="0.2">
      <c r="B1800" s="31">
        <v>1785</v>
      </c>
      <c r="C1800" s="37">
        <v>43213</v>
      </c>
      <c r="D1800" s="44">
        <v>36063</v>
      </c>
      <c r="E1800" s="11" t="s">
        <v>13</v>
      </c>
      <c r="F1800" s="11">
        <v>0</v>
      </c>
      <c r="G1800" s="11">
        <v>25824</v>
      </c>
      <c r="H1800" s="21">
        <f t="shared" si="27"/>
        <v>645676575.52999902</v>
      </c>
      <c r="J1800" s="10">
        <f>VLOOKUP(D1800,[1]Sheet1!$A$2:$R$4000,1,FALSE)</f>
        <v>36063</v>
      </c>
      <c r="K1800" s="10" t="str">
        <f>VLOOKUP(D1800,[1]Sheet1!$A$2:$R$4000,4,FALSE)</f>
        <v>Libramiento 0206-01-01-0010-8798</v>
      </c>
      <c r="L1800" s="49" t="str">
        <f>VLOOKUP(D1800,[1]Sheet1!$A$2:$S$4000,5,FALSE)</f>
        <v>PAGO CONTRATACION DE SERV. DE GRABACION EN LA RECEPCION DEL PROCESO DE LICITACION DE RACIONES ALIMENTICIAS SOLIDAS, S/REQ. INABIE/DC/027/2017. OC. 6470. S/FACT. NCF: 00044.</v>
      </c>
      <c r="M1800" s="53">
        <f>VLOOKUP(D1800,[1]Sheet1!$A$2:$S$4000,16,FALSE)</f>
        <v>1200</v>
      </c>
    </row>
    <row r="1801" spans="2:13" s="10" customFormat="1" ht="49.5" x14ac:dyDescent="0.2">
      <c r="B1801" s="31">
        <v>1786</v>
      </c>
      <c r="C1801" s="37">
        <v>43213</v>
      </c>
      <c r="D1801" s="44">
        <v>36062</v>
      </c>
      <c r="E1801" s="11" t="s">
        <v>13</v>
      </c>
      <c r="F1801" s="11">
        <v>0</v>
      </c>
      <c r="G1801" s="11">
        <v>98532</v>
      </c>
      <c r="H1801" s="21">
        <f t="shared" si="27"/>
        <v>645578043.52999902</v>
      </c>
      <c r="J1801" s="10">
        <f>VLOOKUP(D1801,[1]Sheet1!$A$2:$R$4000,1,FALSE)</f>
        <v>36062</v>
      </c>
      <c r="K1801" s="10" t="str">
        <f>VLOOKUP(D1801,[1]Sheet1!$A$2:$R$4000,4,FALSE)</f>
        <v>Libramiento 0206-01-01-0010-8778</v>
      </c>
      <c r="L1801" s="49" t="str">
        <f>VLOOKUP(D1801,[1]Sheet1!$A$2:$S$4000,5,FALSE)</f>
        <v>PAGO A FAVOR DE PARALLAX FACTORING, S/ACTO 1224 D/F. 09/02/2018 CEDIDO POR TERESA METIVIER DE SANTANA, SUM. ALIM. ESC. JEE. MES ENERO 2018, S/FACT. NCF: 00015, CARTAS COMPROMISO NOS. 01739, OC. 5779.</v>
      </c>
      <c r="M1801" s="53">
        <f>VLOOKUP(D1801,[1]Sheet1!$A$2:$S$4000,16,FALSE)</f>
        <v>77112</v>
      </c>
    </row>
    <row r="1802" spans="2:13" s="10" customFormat="1" ht="49.5" x14ac:dyDescent="0.2">
      <c r="B1802" s="31">
        <v>1787</v>
      </c>
      <c r="C1802" s="37">
        <v>43213</v>
      </c>
      <c r="D1802" s="44">
        <v>36062</v>
      </c>
      <c r="E1802" s="11" t="s">
        <v>13</v>
      </c>
      <c r="F1802" s="11">
        <v>0</v>
      </c>
      <c r="G1802" s="11">
        <v>406980</v>
      </c>
      <c r="H1802" s="21">
        <f t="shared" si="27"/>
        <v>645171063.52999902</v>
      </c>
      <c r="J1802" s="10">
        <f>VLOOKUP(D1802,[1]Sheet1!$A$2:$R$4000,1,FALSE)</f>
        <v>36062</v>
      </c>
      <c r="K1802" s="10" t="str">
        <f>VLOOKUP(D1802,[1]Sheet1!$A$2:$R$4000,4,FALSE)</f>
        <v>Libramiento 0206-01-01-0010-8778</v>
      </c>
      <c r="L1802" s="49" t="str">
        <f>VLOOKUP(D1802,[1]Sheet1!$A$2:$S$4000,5,FALSE)</f>
        <v>PAGO A FAVOR DE PARALLAX FACTORING, S/ACTO 1224 D/F. 09/02/2018 CEDIDO POR TERESA METIVIER DE SANTANA, SUM. ALIM. ESC. JEE. MES ENERO 2018, S/FACT. NCF: 00015, CARTAS COMPROMISO NOS. 01739, OC. 5779.</v>
      </c>
      <c r="M1802" s="53">
        <f>VLOOKUP(D1802,[1]Sheet1!$A$2:$S$4000,16,FALSE)</f>
        <v>77112</v>
      </c>
    </row>
    <row r="1803" spans="2:13" s="10" customFormat="1" ht="49.5" x14ac:dyDescent="0.2">
      <c r="B1803" s="31">
        <v>1788</v>
      </c>
      <c r="C1803" s="37">
        <v>43214</v>
      </c>
      <c r="D1803" s="44">
        <v>36306</v>
      </c>
      <c r="E1803" s="11" t="s">
        <v>13</v>
      </c>
      <c r="F1803" s="11">
        <v>0</v>
      </c>
      <c r="G1803" s="11">
        <v>4965.54</v>
      </c>
      <c r="H1803" s="21">
        <f t="shared" si="27"/>
        <v>645166097.98999906</v>
      </c>
      <c r="J1803" s="10">
        <f>VLOOKUP(D1803,[1]Sheet1!$A$2:$R$4000,1,FALSE)</f>
        <v>36306</v>
      </c>
      <c r="K1803" s="10" t="str">
        <f>VLOOKUP(D1803,[1]Sheet1!$A$2:$R$4000,4,FALSE)</f>
        <v>Libramiento 0206-01-01-0010-8259</v>
      </c>
      <c r="L1803" s="49" t="str">
        <f>VLOOKUP(D1803,[1]Sheet1!$A$2:$S$4000,5,FALSE)</f>
        <v>.PAGO A FAVOR DE COOPROHARINA, CEDIDO POR PAMELA CRUZ MEDIANTE ACTO NO.309 D/F 28/02/18, POR SUM. DE ALIM. ESC. UM. CORRESP. AL MES DE ENERO 2018, S/FACT. 00048 Y NC 00015. CONTRATO NO.345/17, OC 6424, MENOS ANTICIPO.</v>
      </c>
      <c r="M1803" s="53">
        <f>VLOOKUP(D1803,[1]Sheet1!$A$2:$S$4000,16,FALSE)</f>
        <v>4965.54</v>
      </c>
    </row>
    <row r="1804" spans="2:13" s="10" customFormat="1" ht="49.5" x14ac:dyDescent="0.2">
      <c r="B1804" s="31">
        <v>1789</v>
      </c>
      <c r="C1804" s="37">
        <v>43214</v>
      </c>
      <c r="D1804" s="44">
        <v>36306</v>
      </c>
      <c r="E1804" s="11" t="s">
        <v>13</v>
      </c>
      <c r="F1804" s="11">
        <v>0</v>
      </c>
      <c r="G1804" s="11">
        <v>542562.54</v>
      </c>
      <c r="H1804" s="21">
        <f t="shared" si="27"/>
        <v>644623535.44999909</v>
      </c>
      <c r="J1804" s="10">
        <f>VLOOKUP(D1804,[1]Sheet1!$A$2:$R$4000,1,FALSE)</f>
        <v>36306</v>
      </c>
      <c r="K1804" s="10" t="str">
        <f>VLOOKUP(D1804,[1]Sheet1!$A$2:$R$4000,4,FALSE)</f>
        <v>Libramiento 0206-01-01-0010-8259</v>
      </c>
      <c r="L1804" s="49" t="str">
        <f>VLOOKUP(D1804,[1]Sheet1!$A$2:$S$4000,5,FALSE)</f>
        <v>.PAGO A FAVOR DE COOPROHARINA, CEDIDO POR PAMELA CRUZ MEDIANTE ACTO NO.309 D/F 28/02/18, POR SUM. DE ALIM. ESC. UM. CORRESP. AL MES DE ENERO 2018, S/FACT. 00048 Y NC 00015. CONTRATO NO.345/17, OC 6424, MENOS ANTICIPO.</v>
      </c>
      <c r="M1804" s="53">
        <f>VLOOKUP(D1804,[1]Sheet1!$A$2:$S$4000,16,FALSE)</f>
        <v>4965.54</v>
      </c>
    </row>
    <row r="1805" spans="2:13" s="10" customFormat="1" ht="33" x14ac:dyDescent="0.2">
      <c r="B1805" s="31">
        <v>1790</v>
      </c>
      <c r="C1805" s="37">
        <v>43214</v>
      </c>
      <c r="D1805" s="44">
        <v>36308</v>
      </c>
      <c r="E1805" s="11" t="s">
        <v>13</v>
      </c>
      <c r="F1805" s="11">
        <v>0</v>
      </c>
      <c r="G1805" s="11">
        <v>7209</v>
      </c>
      <c r="H1805" s="21">
        <f t="shared" si="27"/>
        <v>644616326.44999909</v>
      </c>
      <c r="J1805" s="10">
        <f>VLOOKUP(D1805,[1]Sheet1!$A$2:$R$4000,1,FALSE)</f>
        <v>36308</v>
      </c>
      <c r="K1805" s="10" t="str">
        <f>VLOOKUP(D1805,[1]Sheet1!$A$2:$R$4000,4,FALSE)</f>
        <v>Libramiento 0206-01-01-0010-8509</v>
      </c>
      <c r="L1805" s="49" t="str">
        <f>VLOOKUP(D1805,[1]Sheet1!$A$2:$S$4000,5,FALSE)</f>
        <v>PAGO POR SUM. ALIM. ESC. UM. CORRESP. A DICIEMBRE/2017, SEGUN FACT. NCF: 00807, NC. 00039, CONT. 311/2017, OC. 6389. MENOS ANTICIPO.</v>
      </c>
      <c r="M1805" s="53">
        <f>VLOOKUP(D1805,[1]Sheet1!$A$2:$S$4000,16,FALSE)</f>
        <v>775897.81</v>
      </c>
    </row>
    <row r="1806" spans="2:13" s="10" customFormat="1" ht="33" x14ac:dyDescent="0.2">
      <c r="B1806" s="31">
        <v>1791</v>
      </c>
      <c r="C1806" s="37">
        <v>43214</v>
      </c>
      <c r="D1806" s="44">
        <v>36308</v>
      </c>
      <c r="E1806" s="11" t="s">
        <v>13</v>
      </c>
      <c r="F1806" s="11">
        <v>0</v>
      </c>
      <c r="G1806" s="11">
        <v>775897.81</v>
      </c>
      <c r="H1806" s="21">
        <f t="shared" si="27"/>
        <v>643840428.63999915</v>
      </c>
      <c r="J1806" s="10">
        <f>VLOOKUP(D1806,[1]Sheet1!$A$2:$R$4000,1,FALSE)</f>
        <v>36308</v>
      </c>
      <c r="K1806" s="10" t="str">
        <f>VLOOKUP(D1806,[1]Sheet1!$A$2:$R$4000,4,FALSE)</f>
        <v>Libramiento 0206-01-01-0010-8509</v>
      </c>
      <c r="L1806" s="49" t="str">
        <f>VLOOKUP(D1806,[1]Sheet1!$A$2:$S$4000,5,FALSE)</f>
        <v>PAGO POR SUM. ALIM. ESC. UM. CORRESP. A DICIEMBRE/2017, SEGUN FACT. NCF: 00807, NC. 00039, CONT. 311/2017, OC. 6389. MENOS ANTICIPO.</v>
      </c>
      <c r="M1806" s="53">
        <f>VLOOKUP(D1806,[1]Sheet1!$A$2:$S$4000,16,FALSE)</f>
        <v>775897.81</v>
      </c>
    </row>
    <row r="1807" spans="2:13" s="10" customFormat="1" ht="33" x14ac:dyDescent="0.2">
      <c r="B1807" s="31">
        <v>1792</v>
      </c>
      <c r="C1807" s="37">
        <v>43214</v>
      </c>
      <c r="D1807" s="44">
        <v>36323</v>
      </c>
      <c r="E1807" s="11" t="s">
        <v>13</v>
      </c>
      <c r="F1807" s="11">
        <v>0</v>
      </c>
      <c r="G1807" s="11">
        <v>6194.49</v>
      </c>
      <c r="H1807" s="21">
        <f t="shared" si="27"/>
        <v>643834234.14999914</v>
      </c>
      <c r="J1807" s="10">
        <f>VLOOKUP(D1807,[1]Sheet1!$A$2:$R$4000,1,FALSE)</f>
        <v>36323</v>
      </c>
      <c r="K1807" s="10" t="str">
        <f>VLOOKUP(D1807,[1]Sheet1!$A$2:$R$4000,4,FALSE)</f>
        <v>Libramiento 0206-01-01-0010-8486</v>
      </c>
      <c r="L1807" s="49" t="str">
        <f>VLOOKUP(D1807,[1]Sheet1!$A$2:$S$4000,5,FALSE)</f>
        <v>PAGO SUM. ALIM. ESC. UM ,CORRESP. AL MES DE DICIEMBRE 2017, SEGUN FACT. NCF.: 00214 N/C 00058 DEL CONTRATO NO. 371/2017 Y OC 6369. MENOS ANTICIPO.</v>
      </c>
      <c r="M1807" s="53">
        <f>VLOOKUP(D1807,[1]Sheet1!$A$2:$S$4000,16,FALSE)</f>
        <v>662124.81000000006</v>
      </c>
    </row>
    <row r="1808" spans="2:13" s="10" customFormat="1" ht="33" x14ac:dyDescent="0.2">
      <c r="B1808" s="31">
        <v>1793</v>
      </c>
      <c r="C1808" s="37">
        <v>43214</v>
      </c>
      <c r="D1808" s="44">
        <v>36323</v>
      </c>
      <c r="E1808" s="11" t="s">
        <v>13</v>
      </c>
      <c r="F1808" s="11">
        <v>0</v>
      </c>
      <c r="G1808" s="11">
        <v>662124.81000000006</v>
      </c>
      <c r="H1808" s="21">
        <f t="shared" si="27"/>
        <v>643172109.3399992</v>
      </c>
      <c r="J1808" s="10">
        <f>VLOOKUP(D1808,[1]Sheet1!$A$2:$R$4000,1,FALSE)</f>
        <v>36323</v>
      </c>
      <c r="K1808" s="10" t="str">
        <f>VLOOKUP(D1808,[1]Sheet1!$A$2:$R$4000,4,FALSE)</f>
        <v>Libramiento 0206-01-01-0010-8486</v>
      </c>
      <c r="L1808" s="49" t="str">
        <f>VLOOKUP(D1808,[1]Sheet1!$A$2:$S$4000,5,FALSE)</f>
        <v>PAGO SUM. ALIM. ESC. UM ,CORRESP. AL MES DE DICIEMBRE 2017, SEGUN FACT. NCF.: 00214 N/C 00058 DEL CONTRATO NO. 371/2017 Y OC 6369. MENOS ANTICIPO.</v>
      </c>
      <c r="M1808" s="53">
        <f>VLOOKUP(D1808,[1]Sheet1!$A$2:$S$4000,16,FALSE)</f>
        <v>662124.81000000006</v>
      </c>
    </row>
    <row r="1809" spans="2:13" s="10" customFormat="1" ht="33" x14ac:dyDescent="0.2">
      <c r="B1809" s="31">
        <v>1794</v>
      </c>
      <c r="C1809" s="37">
        <v>43214</v>
      </c>
      <c r="D1809" s="44">
        <v>36309</v>
      </c>
      <c r="E1809" s="11" t="s">
        <v>13</v>
      </c>
      <c r="F1809" s="11">
        <v>0</v>
      </c>
      <c r="G1809" s="11">
        <v>20178.93</v>
      </c>
      <c r="H1809" s="21">
        <f t="shared" si="27"/>
        <v>643151930.40999925</v>
      </c>
      <c r="J1809" s="10">
        <f>VLOOKUP(D1809,[1]Sheet1!$A$2:$R$4000,1,FALSE)</f>
        <v>36309</v>
      </c>
      <c r="K1809" s="10" t="str">
        <f>VLOOKUP(D1809,[1]Sheet1!$A$2:$R$4000,4,FALSE)</f>
        <v>Libramiento 0206-01-01-0010-8681</v>
      </c>
      <c r="L1809" s="49" t="str">
        <f>VLOOKUP(D1809,[1]Sheet1!$A$2:$S$4000,5,FALSE)</f>
        <v>PAGO SUM. ALIM. ESC. UM. MES ENERO 2018, S/FACT. NCF: 00041 Y NC. 00031, CONT. NO. 256/2017 OC. 6411, MENOS ANTICIPO.</v>
      </c>
      <c r="M1809" s="53">
        <f>VLOOKUP(D1809,[1]Sheet1!$A$2:$S$4000,16,FALSE)</f>
        <v>20178.93</v>
      </c>
    </row>
    <row r="1810" spans="2:13" s="10" customFormat="1" ht="33" x14ac:dyDescent="0.2">
      <c r="B1810" s="31">
        <v>1795</v>
      </c>
      <c r="C1810" s="37">
        <v>43214</v>
      </c>
      <c r="D1810" s="44">
        <v>36309</v>
      </c>
      <c r="E1810" s="11" t="s">
        <v>13</v>
      </c>
      <c r="F1810" s="11">
        <v>0</v>
      </c>
      <c r="G1810" s="11">
        <v>423042.37</v>
      </c>
      <c r="H1810" s="21">
        <f t="shared" si="27"/>
        <v>642728888.03999925</v>
      </c>
      <c r="J1810" s="10">
        <f>VLOOKUP(D1810,[1]Sheet1!$A$2:$R$4000,1,FALSE)</f>
        <v>36309</v>
      </c>
      <c r="K1810" s="10" t="str">
        <f>VLOOKUP(D1810,[1]Sheet1!$A$2:$R$4000,4,FALSE)</f>
        <v>Libramiento 0206-01-01-0010-8681</v>
      </c>
      <c r="L1810" s="49" t="str">
        <f>VLOOKUP(D1810,[1]Sheet1!$A$2:$S$4000,5,FALSE)</f>
        <v>PAGO SUM. ALIM. ESC. UM. MES ENERO 2018, S/FACT. NCF: 00041 Y NC. 00031, CONT. NO. 256/2017 OC. 6411, MENOS ANTICIPO.</v>
      </c>
      <c r="M1810" s="53">
        <f>VLOOKUP(D1810,[1]Sheet1!$A$2:$S$4000,16,FALSE)</f>
        <v>20178.93</v>
      </c>
    </row>
    <row r="1811" spans="2:13" s="10" customFormat="1" ht="49.5" x14ac:dyDescent="0.2">
      <c r="B1811" s="31">
        <v>1796</v>
      </c>
      <c r="C1811" s="37">
        <v>43214</v>
      </c>
      <c r="D1811" s="44">
        <v>36312</v>
      </c>
      <c r="E1811" s="11" t="s">
        <v>13</v>
      </c>
      <c r="F1811" s="11">
        <v>0</v>
      </c>
      <c r="G1811" s="11">
        <v>10923.29</v>
      </c>
      <c r="H1811" s="21">
        <f t="shared" ref="H1811:H1874" si="28">+H1810+F1811-G1811</f>
        <v>642717964.74999928</v>
      </c>
      <c r="J1811" s="10">
        <f>VLOOKUP(D1811,[1]Sheet1!$A$2:$R$4000,1,FALSE)</f>
        <v>36312</v>
      </c>
      <c r="K1811" s="10" t="str">
        <f>VLOOKUP(D1811,[1]Sheet1!$A$2:$R$4000,4,FALSE)</f>
        <v>Libramiento 0206-01-01-0010-8756</v>
      </c>
      <c r="L1811" s="49" t="str">
        <f>VLOOKUP(D1811,[1]Sheet1!$A$2:$S$4000,5,FALSE)</f>
        <v>PAGO A COOPROHARINA, CEDIDO POR PAN. Y REP. LA CUABA, SRL, S/ACTO No. 205/18 D/F 01/03/2018. POR SUM. ALIM. ESC. UM, MESES DE OCT/NOV/17, S/FACT.NCF.:00092 Y 00093, NC 00039 Y 00042, MENOS ANTICIPO, CONT.NO.310/17, OC 6426.</v>
      </c>
      <c r="M1811" s="53">
        <f>VLOOKUP(D1811,[1]Sheet1!$A$2:$S$4000,16,FALSE)</f>
        <v>10923.29</v>
      </c>
    </row>
    <row r="1812" spans="2:13" s="10" customFormat="1" ht="49.5" x14ac:dyDescent="0.2">
      <c r="B1812" s="31">
        <v>1797</v>
      </c>
      <c r="C1812" s="37">
        <v>43214</v>
      </c>
      <c r="D1812" s="44">
        <v>36312</v>
      </c>
      <c r="E1812" s="11" t="s">
        <v>13</v>
      </c>
      <c r="F1812" s="11">
        <v>0</v>
      </c>
      <c r="G1812" s="11">
        <v>1190275.2</v>
      </c>
      <c r="H1812" s="21">
        <f t="shared" si="28"/>
        <v>641527689.54999924</v>
      </c>
      <c r="J1812" s="10">
        <f>VLOOKUP(D1812,[1]Sheet1!$A$2:$R$4000,1,FALSE)</f>
        <v>36312</v>
      </c>
      <c r="K1812" s="10" t="str">
        <f>VLOOKUP(D1812,[1]Sheet1!$A$2:$R$4000,4,FALSE)</f>
        <v>Libramiento 0206-01-01-0010-8756</v>
      </c>
      <c r="L1812" s="49" t="str">
        <f>VLOOKUP(D1812,[1]Sheet1!$A$2:$S$4000,5,FALSE)</f>
        <v>PAGO A COOPROHARINA, CEDIDO POR PAN. Y REP. LA CUABA, SRL, S/ACTO No. 205/18 D/F 01/03/2018. POR SUM. ALIM. ESC. UM, MESES DE OCT/NOV/17, S/FACT.NCF.:00092 Y 00093, NC 00039 Y 00042, MENOS ANTICIPO, CONT.NO.310/17, OC 6426.</v>
      </c>
      <c r="M1812" s="53">
        <f>VLOOKUP(D1812,[1]Sheet1!$A$2:$S$4000,16,FALSE)</f>
        <v>10923.29</v>
      </c>
    </row>
    <row r="1813" spans="2:13" s="10" customFormat="1" ht="49.5" x14ac:dyDescent="0.2">
      <c r="B1813" s="31">
        <v>1798</v>
      </c>
      <c r="C1813" s="37">
        <v>43214</v>
      </c>
      <c r="D1813" s="44">
        <v>36311</v>
      </c>
      <c r="E1813" s="11" t="s">
        <v>13</v>
      </c>
      <c r="F1813" s="11">
        <v>0</v>
      </c>
      <c r="G1813" s="11">
        <v>9378.42</v>
      </c>
      <c r="H1813" s="21">
        <f t="shared" si="28"/>
        <v>641518311.12999928</v>
      </c>
      <c r="J1813" s="10">
        <f>VLOOKUP(D1813,[1]Sheet1!$A$2:$R$4000,1,FALSE)</f>
        <v>36311</v>
      </c>
      <c r="K1813" s="10" t="str">
        <f>VLOOKUP(D1813,[1]Sheet1!$A$2:$R$4000,4,FALSE)</f>
        <v>Libramiento 0206-01-01-0010-8753</v>
      </c>
      <c r="L1813" s="49" t="str">
        <f>VLOOKUP(D1813,[1]Sheet1!$A$2:$S$4000,5,FALSE)</f>
        <v>PAGO A FAVOR DE COOPROHARINA S/ACTO 234 D/F. 05/03/2018 CEDIDO POR FRANCISCO MIESES, SUM. ALIM. ESC. UM. MESES OCTUBRE Y NOVIEMBRE 2017, S/FACTS. NCF: 00052 Y 00050, NC. 00023 Y 00024, CONT. 464/2017 OC. 6518,MENOS ANTICIPO.</v>
      </c>
      <c r="M1813" s="53">
        <f>VLOOKUP(D1813,[1]Sheet1!$A$2:$S$4000,16,FALSE)</f>
        <v>9378.42</v>
      </c>
    </row>
    <row r="1814" spans="2:13" s="10" customFormat="1" ht="49.5" x14ac:dyDescent="0.2">
      <c r="B1814" s="31">
        <v>1799</v>
      </c>
      <c r="C1814" s="37">
        <v>43214</v>
      </c>
      <c r="D1814" s="44">
        <v>36311</v>
      </c>
      <c r="E1814" s="11" t="s">
        <v>13</v>
      </c>
      <c r="F1814" s="11">
        <v>0</v>
      </c>
      <c r="G1814" s="11">
        <v>1018274.04</v>
      </c>
      <c r="H1814" s="21">
        <f t="shared" si="28"/>
        <v>640500037.08999932</v>
      </c>
      <c r="J1814" s="10">
        <f>VLOOKUP(D1814,[1]Sheet1!$A$2:$R$4000,1,FALSE)</f>
        <v>36311</v>
      </c>
      <c r="K1814" s="10" t="str">
        <f>VLOOKUP(D1814,[1]Sheet1!$A$2:$R$4000,4,FALSE)</f>
        <v>Libramiento 0206-01-01-0010-8753</v>
      </c>
      <c r="L1814" s="49" t="str">
        <f>VLOOKUP(D1814,[1]Sheet1!$A$2:$S$4000,5,FALSE)</f>
        <v>PAGO A FAVOR DE COOPROHARINA S/ACTO 234 D/F. 05/03/2018 CEDIDO POR FRANCISCO MIESES, SUM. ALIM. ESC. UM. MESES OCTUBRE Y NOVIEMBRE 2017, S/FACTS. NCF: 00052 Y 00050, NC. 00023 Y 00024, CONT. 464/2017 OC. 6518,MENOS ANTICIPO.</v>
      </c>
      <c r="M1814" s="53">
        <f>VLOOKUP(D1814,[1]Sheet1!$A$2:$S$4000,16,FALSE)</f>
        <v>9378.42</v>
      </c>
    </row>
    <row r="1815" spans="2:13" s="10" customFormat="1" ht="33" x14ac:dyDescent="0.2">
      <c r="B1815" s="31">
        <v>1800</v>
      </c>
      <c r="C1815" s="37">
        <v>43214</v>
      </c>
      <c r="D1815" s="44">
        <v>36310</v>
      </c>
      <c r="E1815" s="11" t="s">
        <v>13</v>
      </c>
      <c r="F1815" s="11">
        <v>0</v>
      </c>
      <c r="G1815" s="11">
        <v>5953.12</v>
      </c>
      <c r="H1815" s="21">
        <f t="shared" si="28"/>
        <v>640494083.96999931</v>
      </c>
      <c r="J1815" s="10">
        <f>VLOOKUP(D1815,[1]Sheet1!$A$2:$R$4000,1,FALSE)</f>
        <v>36310</v>
      </c>
      <c r="K1815" s="10" t="str">
        <f>VLOOKUP(D1815,[1]Sheet1!$A$2:$R$4000,4,FALSE)</f>
        <v>Libramiento 0206-01-01-0010-8694</v>
      </c>
      <c r="L1815" s="49" t="str">
        <f>VLOOKUP(D1815,[1]Sheet1!$A$2:$S$4000,5,FALSE)</f>
        <v>PAGO POR SUM. ALIM. ESC. UM. CORRESP. A DICIEMBRE/2017, SEGUN FACT. NCF: 00157, NC. 00052, CONT. 443/2017, OC. 6497, MENOS ANTICIPO</v>
      </c>
      <c r="M1815" s="53">
        <f>VLOOKUP(D1815,[1]Sheet1!$A$2:$S$4000,16,FALSE)</f>
        <v>5953.12</v>
      </c>
    </row>
    <row r="1816" spans="2:13" s="10" customFormat="1" ht="33" x14ac:dyDescent="0.2">
      <c r="B1816" s="31">
        <v>1801</v>
      </c>
      <c r="C1816" s="37">
        <v>43214</v>
      </c>
      <c r="D1816" s="44">
        <v>36310</v>
      </c>
      <c r="E1816" s="11" t="s">
        <v>13</v>
      </c>
      <c r="F1816" s="11">
        <v>0</v>
      </c>
      <c r="G1816" s="11">
        <v>642085.93000000005</v>
      </c>
      <c r="H1816" s="21">
        <f t="shared" si="28"/>
        <v>639851998.03999937</v>
      </c>
      <c r="J1816" s="10">
        <f>VLOOKUP(D1816,[1]Sheet1!$A$2:$R$4000,1,FALSE)</f>
        <v>36310</v>
      </c>
      <c r="K1816" s="10" t="str">
        <f>VLOOKUP(D1816,[1]Sheet1!$A$2:$R$4000,4,FALSE)</f>
        <v>Libramiento 0206-01-01-0010-8694</v>
      </c>
      <c r="L1816" s="49" t="str">
        <f>VLOOKUP(D1816,[1]Sheet1!$A$2:$S$4000,5,FALSE)</f>
        <v>PAGO POR SUM. ALIM. ESC. UM. CORRESP. A DICIEMBRE/2017, SEGUN FACT. NCF: 00157, NC. 00052, CONT. 443/2017, OC. 6497, MENOS ANTICIPO</v>
      </c>
      <c r="M1816" s="53">
        <f>VLOOKUP(D1816,[1]Sheet1!$A$2:$S$4000,16,FALSE)</f>
        <v>5953.12</v>
      </c>
    </row>
    <row r="1817" spans="2:13" s="10" customFormat="1" ht="33" x14ac:dyDescent="0.2">
      <c r="B1817" s="31">
        <v>1802</v>
      </c>
      <c r="C1817" s="37">
        <v>43214</v>
      </c>
      <c r="D1817" s="44">
        <v>36313</v>
      </c>
      <c r="E1817" s="11" t="s">
        <v>13</v>
      </c>
      <c r="F1817" s="11">
        <v>0</v>
      </c>
      <c r="G1817" s="11">
        <v>5124.41</v>
      </c>
      <c r="H1817" s="21">
        <f t="shared" si="28"/>
        <v>639846873.6299994</v>
      </c>
      <c r="J1817" s="10">
        <f>VLOOKUP(D1817,[1]Sheet1!$A$2:$R$4000,1,FALSE)</f>
        <v>36313</v>
      </c>
      <c r="K1817" s="10" t="str">
        <f>VLOOKUP(D1817,[1]Sheet1!$A$2:$R$4000,4,FALSE)</f>
        <v>Libramiento 0206-01-01-0010-8896</v>
      </c>
      <c r="L1817" s="49" t="str">
        <f>VLOOKUP(D1817,[1]Sheet1!$A$2:$S$4000,5,FALSE)</f>
        <v>PAGO SUM. ALIM. ESC. UM, CORRESP. AL MES DE NOVIEMBRE 2017, SEGUN FACT. NCF.: 00010 N/C 00004, DEL CONTRATO NO. 295/17 Y OC 6363. MENOS ANTICIPO.</v>
      </c>
      <c r="M1817" s="53">
        <f>VLOOKUP(D1817,[1]Sheet1!$A$2:$S$4000,16,FALSE)</f>
        <v>5124.41</v>
      </c>
    </row>
    <row r="1818" spans="2:13" s="10" customFormat="1" ht="33" x14ac:dyDescent="0.2">
      <c r="B1818" s="31">
        <v>1803</v>
      </c>
      <c r="C1818" s="37">
        <v>43214</v>
      </c>
      <c r="D1818" s="44">
        <v>36313</v>
      </c>
      <c r="E1818" s="11" t="s">
        <v>13</v>
      </c>
      <c r="F1818" s="11">
        <v>0</v>
      </c>
      <c r="G1818" s="11">
        <v>557594.56999999995</v>
      </c>
      <c r="H1818" s="21">
        <f t="shared" si="28"/>
        <v>639289279.05999935</v>
      </c>
      <c r="J1818" s="10">
        <f>VLOOKUP(D1818,[1]Sheet1!$A$2:$R$4000,1,FALSE)</f>
        <v>36313</v>
      </c>
      <c r="K1818" s="10" t="str">
        <f>VLOOKUP(D1818,[1]Sheet1!$A$2:$R$4000,4,FALSE)</f>
        <v>Libramiento 0206-01-01-0010-8896</v>
      </c>
      <c r="L1818" s="49" t="str">
        <f>VLOOKUP(D1818,[1]Sheet1!$A$2:$S$4000,5,FALSE)</f>
        <v>PAGO SUM. ALIM. ESC. UM, CORRESP. AL MES DE NOVIEMBRE 2017, SEGUN FACT. NCF.: 00010 N/C 00004, DEL CONTRATO NO. 295/17 Y OC 6363. MENOS ANTICIPO.</v>
      </c>
      <c r="M1818" s="53">
        <f>VLOOKUP(D1818,[1]Sheet1!$A$2:$S$4000,16,FALSE)</f>
        <v>5124.41</v>
      </c>
    </row>
    <row r="1819" spans="2:13" s="10" customFormat="1" ht="33" x14ac:dyDescent="0.2">
      <c r="B1819" s="31">
        <v>1804</v>
      </c>
      <c r="C1819" s="37">
        <v>43214</v>
      </c>
      <c r="D1819" s="44">
        <v>36307</v>
      </c>
      <c r="E1819" s="11" t="s">
        <v>13</v>
      </c>
      <c r="F1819" s="11">
        <v>0</v>
      </c>
      <c r="G1819" s="11">
        <v>43679.47</v>
      </c>
      <c r="H1819" s="21">
        <f t="shared" si="28"/>
        <v>639245599.58999932</v>
      </c>
      <c r="J1819" s="10">
        <f>VLOOKUP(D1819,[1]Sheet1!$A$2:$R$4000,1,FALSE)</f>
        <v>36307</v>
      </c>
      <c r="K1819" s="10" t="str">
        <f>VLOOKUP(D1819,[1]Sheet1!$A$2:$R$4000,4,FALSE)</f>
        <v>Libramiento 0206-01-01-0010-9284</v>
      </c>
      <c r="L1819" s="49" t="str">
        <f>VLOOKUP(D1819,[1]Sheet1!$A$2:$S$4000,5,FALSE)</f>
        <v>PAGO SUM. ALIM. ESC. UM. MES ENERO 2018, S/FACT. NCF: 00178 NC. 00033 CONT. 420/2017 A OC. 6557. MENOS ANTICIPO.</v>
      </c>
      <c r="M1819" s="53">
        <f>VLOOKUP(D1819,[1]Sheet1!$A$2:$S$4000,16,FALSE)</f>
        <v>43679.47</v>
      </c>
    </row>
    <row r="1820" spans="2:13" s="10" customFormat="1" ht="33" x14ac:dyDescent="0.2">
      <c r="B1820" s="31">
        <v>1805</v>
      </c>
      <c r="C1820" s="37">
        <v>43214</v>
      </c>
      <c r="D1820" s="44">
        <v>36307</v>
      </c>
      <c r="E1820" s="11" t="s">
        <v>13</v>
      </c>
      <c r="F1820" s="11">
        <v>0</v>
      </c>
      <c r="G1820" s="11">
        <v>916712.99</v>
      </c>
      <c r="H1820" s="21">
        <f t="shared" si="28"/>
        <v>638328886.59999931</v>
      </c>
      <c r="J1820" s="10">
        <f>VLOOKUP(D1820,[1]Sheet1!$A$2:$R$4000,1,FALSE)</f>
        <v>36307</v>
      </c>
      <c r="K1820" s="10" t="str">
        <f>VLOOKUP(D1820,[1]Sheet1!$A$2:$R$4000,4,FALSE)</f>
        <v>Libramiento 0206-01-01-0010-9284</v>
      </c>
      <c r="L1820" s="49" t="str">
        <f>VLOOKUP(D1820,[1]Sheet1!$A$2:$S$4000,5,FALSE)</f>
        <v>PAGO SUM. ALIM. ESC. UM. MES ENERO 2018, S/FACT. NCF: 00178 NC. 00033 CONT. 420/2017 A OC. 6557. MENOS ANTICIPO.</v>
      </c>
      <c r="M1820" s="53">
        <f>VLOOKUP(D1820,[1]Sheet1!$A$2:$S$4000,16,FALSE)</f>
        <v>43679.47</v>
      </c>
    </row>
    <row r="1821" spans="2:13" s="10" customFormat="1" ht="33" x14ac:dyDescent="0.2">
      <c r="B1821" s="31">
        <v>1806</v>
      </c>
      <c r="C1821" s="37">
        <v>43214</v>
      </c>
      <c r="D1821" s="44">
        <v>36314</v>
      </c>
      <c r="E1821" s="11" t="s">
        <v>13</v>
      </c>
      <c r="F1821" s="11">
        <v>0</v>
      </c>
      <c r="G1821" s="11">
        <v>20755.2</v>
      </c>
      <c r="H1821" s="21">
        <f t="shared" si="28"/>
        <v>638308131.39999926</v>
      </c>
      <c r="J1821" s="10">
        <f>VLOOKUP(D1821,[1]Sheet1!$A$2:$R$4000,1,FALSE)</f>
        <v>36314</v>
      </c>
      <c r="K1821" s="10" t="str">
        <f>VLOOKUP(D1821,[1]Sheet1!$A$2:$R$4000,4,FALSE)</f>
        <v>Libramiento 0206-01-01-0010-8922</v>
      </c>
      <c r="L1821" s="49" t="str">
        <f>VLOOKUP(D1821,[1]Sheet1!$A$2:$S$4000,5,FALSE)</f>
        <v>PAGO SERV. DE ALIM. Y BEBIDAS (BRINDIS NAVIDEÑO) PARA EL PERSONAL DEL INABIE I, II, III Y KM. 22 S/REQ. INABIE/RR.HH/317/2017. OC. 6963. S/FACT. NCF: 01833.</v>
      </c>
      <c r="M1821" s="53">
        <f>VLOOKUP(D1821,[1]Sheet1!$A$2:$S$4000,16,FALSE)</f>
        <v>85728</v>
      </c>
    </row>
    <row r="1822" spans="2:13" s="10" customFormat="1" ht="33" x14ac:dyDescent="0.2">
      <c r="B1822" s="31">
        <v>1807</v>
      </c>
      <c r="C1822" s="37">
        <v>43214</v>
      </c>
      <c r="D1822" s="44">
        <v>36314</v>
      </c>
      <c r="E1822" s="11" t="s">
        <v>13</v>
      </c>
      <c r="F1822" s="11">
        <v>0</v>
      </c>
      <c r="G1822" s="11">
        <v>85728</v>
      </c>
      <c r="H1822" s="21">
        <f t="shared" si="28"/>
        <v>638222403.39999926</v>
      </c>
      <c r="J1822" s="10">
        <f>VLOOKUP(D1822,[1]Sheet1!$A$2:$R$4000,1,FALSE)</f>
        <v>36314</v>
      </c>
      <c r="K1822" s="10" t="str">
        <f>VLOOKUP(D1822,[1]Sheet1!$A$2:$R$4000,4,FALSE)</f>
        <v>Libramiento 0206-01-01-0010-8922</v>
      </c>
      <c r="L1822" s="49" t="str">
        <f>VLOOKUP(D1822,[1]Sheet1!$A$2:$S$4000,5,FALSE)</f>
        <v>PAGO SERV. DE ALIM. Y BEBIDAS (BRINDIS NAVIDEÑO) PARA EL PERSONAL DEL INABIE I, II, III Y KM. 22 S/REQ. INABIE/RR.HH/317/2017. OC. 6963. S/FACT. NCF: 01833.</v>
      </c>
      <c r="M1822" s="53">
        <f>VLOOKUP(D1822,[1]Sheet1!$A$2:$S$4000,16,FALSE)</f>
        <v>85728</v>
      </c>
    </row>
    <row r="1823" spans="2:13" s="10" customFormat="1" ht="49.5" x14ac:dyDescent="0.2">
      <c r="B1823" s="31">
        <v>1808</v>
      </c>
      <c r="C1823" s="37">
        <v>43214</v>
      </c>
      <c r="D1823" s="44">
        <v>36315</v>
      </c>
      <c r="E1823" s="11" t="s">
        <v>13</v>
      </c>
      <c r="F1823" s="11">
        <v>0</v>
      </c>
      <c r="G1823" s="11">
        <v>5932.2</v>
      </c>
      <c r="H1823" s="21">
        <f t="shared" si="28"/>
        <v>638216471.19999921</v>
      </c>
      <c r="J1823" s="10">
        <f>VLOOKUP(D1823,[1]Sheet1!$A$2:$R$4000,1,FALSE)</f>
        <v>36315</v>
      </c>
      <c r="K1823" s="10" t="str">
        <f>VLOOKUP(D1823,[1]Sheet1!$A$2:$R$4000,4,FALSE)</f>
        <v>Libramiento 0206-01-01-0010-8957</v>
      </c>
      <c r="L1823" s="49" t="str">
        <f>VLOOKUP(D1823,[1]Sheet1!$A$2:$S$4000,5,FALSE)</f>
        <v>PAGO SERV. DE PUBLICIDAD CORRESP. AL MES DICIEMBRE 2017, POR LA COLOCACION DE LA PROMOCION DE LOS PROGRAMAS QUE LLEVA A CABO INABIE, S/REQ. INABIE/DC/82/2017. FACT. NCF: 00012. OC. 6982.</v>
      </c>
      <c r="M1823" s="53">
        <f>VLOOKUP(D1823,[1]Sheet1!$A$2:$S$4000,16,FALSE)</f>
        <v>19067.8</v>
      </c>
    </row>
    <row r="1824" spans="2:13" s="10" customFormat="1" ht="49.5" x14ac:dyDescent="0.2">
      <c r="B1824" s="31">
        <v>1809</v>
      </c>
      <c r="C1824" s="37">
        <v>43214</v>
      </c>
      <c r="D1824" s="44">
        <v>36315</v>
      </c>
      <c r="E1824" s="11" t="s">
        <v>13</v>
      </c>
      <c r="F1824" s="11">
        <v>0</v>
      </c>
      <c r="G1824" s="11">
        <v>19067.8</v>
      </c>
      <c r="H1824" s="21">
        <f t="shared" si="28"/>
        <v>638197403.39999926</v>
      </c>
      <c r="J1824" s="10">
        <f>VLOOKUP(D1824,[1]Sheet1!$A$2:$R$4000,1,FALSE)</f>
        <v>36315</v>
      </c>
      <c r="K1824" s="10" t="str">
        <f>VLOOKUP(D1824,[1]Sheet1!$A$2:$R$4000,4,FALSE)</f>
        <v>Libramiento 0206-01-01-0010-8957</v>
      </c>
      <c r="L1824" s="49" t="str">
        <f>VLOOKUP(D1824,[1]Sheet1!$A$2:$S$4000,5,FALSE)</f>
        <v>PAGO SERV. DE PUBLICIDAD CORRESP. AL MES DICIEMBRE 2017, POR LA COLOCACION DE LA PROMOCION DE LOS PROGRAMAS QUE LLEVA A CABO INABIE, S/REQ. INABIE/DC/82/2017. FACT. NCF: 00012. OC. 6982.</v>
      </c>
      <c r="M1824" s="53">
        <f>VLOOKUP(D1824,[1]Sheet1!$A$2:$S$4000,16,FALSE)</f>
        <v>19067.8</v>
      </c>
    </row>
    <row r="1825" spans="2:13" s="10" customFormat="1" ht="33" x14ac:dyDescent="0.2">
      <c r="B1825" s="31">
        <v>1810</v>
      </c>
      <c r="C1825" s="37">
        <v>43214</v>
      </c>
      <c r="D1825" s="44">
        <v>36316</v>
      </c>
      <c r="E1825" s="11" t="s">
        <v>13</v>
      </c>
      <c r="F1825" s="11">
        <v>0</v>
      </c>
      <c r="G1825" s="11">
        <v>4243.29</v>
      </c>
      <c r="H1825" s="21">
        <f t="shared" si="28"/>
        <v>638193160.1099993</v>
      </c>
      <c r="J1825" s="10">
        <f>VLOOKUP(D1825,[1]Sheet1!$A$2:$R$4000,1,FALSE)</f>
        <v>36316</v>
      </c>
      <c r="K1825" s="10" t="str">
        <f>VLOOKUP(D1825,[1]Sheet1!$A$2:$R$4000,4,FALSE)</f>
        <v>Libramiento 0206-01-01-0010-9042</v>
      </c>
      <c r="L1825" s="49" t="str">
        <f>VLOOKUP(D1825,[1]Sheet1!$A$2:$S$4000,5,FALSE)</f>
        <v>PAGO POR SUM. DE ALIM. ESC. UM. CORRESP. AL MES DE ENERO 2018, S/FACT. 00037 Y NC 00024. CONTRATO NO.385/17, OC 6372. MENOS ANTICIPO.</v>
      </c>
      <c r="M1825" s="53">
        <f>VLOOKUP(D1825,[1]Sheet1!$A$2:$S$4000,16,FALSE)</f>
        <v>4243.29</v>
      </c>
    </row>
    <row r="1826" spans="2:13" s="10" customFormat="1" ht="33" x14ac:dyDescent="0.2">
      <c r="B1826" s="31">
        <v>1811</v>
      </c>
      <c r="C1826" s="37">
        <v>43214</v>
      </c>
      <c r="D1826" s="44">
        <v>36316</v>
      </c>
      <c r="E1826" s="11" t="s">
        <v>13</v>
      </c>
      <c r="F1826" s="11">
        <v>0</v>
      </c>
      <c r="G1826" s="11">
        <v>460220.26</v>
      </c>
      <c r="H1826" s="21">
        <f t="shared" si="28"/>
        <v>637732939.84999931</v>
      </c>
      <c r="J1826" s="10">
        <f>VLOOKUP(D1826,[1]Sheet1!$A$2:$R$4000,1,FALSE)</f>
        <v>36316</v>
      </c>
      <c r="K1826" s="10" t="str">
        <f>VLOOKUP(D1826,[1]Sheet1!$A$2:$R$4000,4,FALSE)</f>
        <v>Libramiento 0206-01-01-0010-9042</v>
      </c>
      <c r="L1826" s="49" t="str">
        <f>VLOOKUP(D1826,[1]Sheet1!$A$2:$S$4000,5,FALSE)</f>
        <v>PAGO POR SUM. DE ALIM. ESC. UM. CORRESP. AL MES DE ENERO 2018, S/FACT. 00037 Y NC 00024. CONTRATO NO.385/17, OC 6372. MENOS ANTICIPO.</v>
      </c>
      <c r="M1826" s="53">
        <f>VLOOKUP(D1826,[1]Sheet1!$A$2:$S$4000,16,FALSE)</f>
        <v>4243.29</v>
      </c>
    </row>
    <row r="1827" spans="2:13" s="10" customFormat="1" ht="49.5" x14ac:dyDescent="0.2">
      <c r="B1827" s="31">
        <v>1812</v>
      </c>
      <c r="C1827" s="37">
        <v>43214</v>
      </c>
      <c r="D1827" s="44">
        <v>36317</v>
      </c>
      <c r="E1827" s="11" t="s">
        <v>13</v>
      </c>
      <c r="F1827" s="11">
        <v>0</v>
      </c>
      <c r="G1827" s="11">
        <v>2151.91</v>
      </c>
      <c r="H1827" s="21">
        <f t="shared" si="28"/>
        <v>637730787.93999934</v>
      </c>
      <c r="J1827" s="10">
        <f>VLOOKUP(D1827,[1]Sheet1!$A$2:$R$4000,1,FALSE)</f>
        <v>36317</v>
      </c>
      <c r="K1827" s="10" t="str">
        <f>VLOOKUP(D1827,[1]Sheet1!$A$2:$R$4000,4,FALSE)</f>
        <v>Libramiento 0206-01-01-0010-9112</v>
      </c>
      <c r="L1827" s="49" t="str">
        <f>VLOOKUP(D1827,[1]Sheet1!$A$2:$S$4000,5,FALSE)</f>
        <v>PAGO A FAVOR DE COOPROHARINA, CEDIDO POR JONES SERVICES SRL MEDIANTE ACTO NO.301 D/F 28/02/18, POR SUM. DE ALIM. ESC. UM. CORRESP. AL MES DE ENERO 2018, S/FACT. 00173 Y NC 00029. CONTRATO NO.444/17, OC 6516.MENOS ANTICIPO.</v>
      </c>
      <c r="M1827" s="53">
        <f>VLOOKUP(D1827,[1]Sheet1!$A$2:$S$4000,16,FALSE)</f>
        <v>2151.91</v>
      </c>
    </row>
    <row r="1828" spans="2:13" s="10" customFormat="1" ht="49.5" x14ac:dyDescent="0.2">
      <c r="B1828" s="31">
        <v>1813</v>
      </c>
      <c r="C1828" s="37">
        <v>43214</v>
      </c>
      <c r="D1828" s="44">
        <v>36317</v>
      </c>
      <c r="E1828" s="11" t="s">
        <v>13</v>
      </c>
      <c r="F1828" s="11">
        <v>0</v>
      </c>
      <c r="G1828" s="11">
        <v>234373.79</v>
      </c>
      <c r="H1828" s="21">
        <f t="shared" si="28"/>
        <v>637496414.14999938</v>
      </c>
      <c r="J1828" s="10">
        <f>VLOOKUP(D1828,[1]Sheet1!$A$2:$R$4000,1,FALSE)</f>
        <v>36317</v>
      </c>
      <c r="K1828" s="10" t="str">
        <f>VLOOKUP(D1828,[1]Sheet1!$A$2:$R$4000,4,FALSE)</f>
        <v>Libramiento 0206-01-01-0010-9112</v>
      </c>
      <c r="L1828" s="49" t="str">
        <f>VLOOKUP(D1828,[1]Sheet1!$A$2:$S$4000,5,FALSE)</f>
        <v>PAGO A FAVOR DE COOPROHARINA, CEDIDO POR JONES SERVICES SRL MEDIANTE ACTO NO.301 D/F 28/02/18, POR SUM. DE ALIM. ESC. UM. CORRESP. AL MES DE ENERO 2018, S/FACT. 00173 Y NC 00029. CONTRATO NO.444/17, OC 6516.MENOS ANTICIPO.</v>
      </c>
      <c r="M1828" s="53">
        <f>VLOOKUP(D1828,[1]Sheet1!$A$2:$S$4000,16,FALSE)</f>
        <v>2151.91</v>
      </c>
    </row>
    <row r="1829" spans="2:13" s="10" customFormat="1" ht="33" x14ac:dyDescent="0.2">
      <c r="B1829" s="31">
        <v>1814</v>
      </c>
      <c r="C1829" s="37">
        <v>43214</v>
      </c>
      <c r="D1829" s="44">
        <v>36318</v>
      </c>
      <c r="E1829" s="11" t="s">
        <v>13</v>
      </c>
      <c r="F1829" s="11">
        <v>0</v>
      </c>
      <c r="G1829" s="11">
        <v>32433.17</v>
      </c>
      <c r="H1829" s="21">
        <f t="shared" si="28"/>
        <v>637463980.97999942</v>
      </c>
      <c r="J1829" s="10">
        <f>VLOOKUP(D1829,[1]Sheet1!$A$2:$R$4000,1,FALSE)</f>
        <v>36318</v>
      </c>
      <c r="K1829" s="10" t="str">
        <f>VLOOKUP(D1829,[1]Sheet1!$A$2:$R$4000,4,FALSE)</f>
        <v>Libramiento 0206-01-01-0010-9114</v>
      </c>
      <c r="L1829" s="49" t="str">
        <f>VLOOKUP(D1829,[1]Sheet1!$A$2:$S$4000,5,FALSE)</f>
        <v>PAGO POR SUM. ALIM. ESC. UM. CORRESP. A ENERO/2018, SEGUN FACT. NCF: 00026, NC. 00006, CONT. 452/2017, OC. 6549,MENOS ANTICIPO.</v>
      </c>
      <c r="M1829" s="53">
        <f>VLOOKUP(D1829,[1]Sheet1!$A$2:$S$4000,16,FALSE)</f>
        <v>680232.09</v>
      </c>
    </row>
    <row r="1830" spans="2:13" s="10" customFormat="1" ht="33" x14ac:dyDescent="0.2">
      <c r="B1830" s="31">
        <v>1815</v>
      </c>
      <c r="C1830" s="37">
        <v>43214</v>
      </c>
      <c r="D1830" s="44">
        <v>36318</v>
      </c>
      <c r="E1830" s="11" t="s">
        <v>13</v>
      </c>
      <c r="F1830" s="11">
        <v>0</v>
      </c>
      <c r="G1830" s="11">
        <v>680232.09</v>
      </c>
      <c r="H1830" s="21">
        <f t="shared" si="28"/>
        <v>636783748.88999939</v>
      </c>
      <c r="J1830" s="10">
        <f>VLOOKUP(D1830,[1]Sheet1!$A$2:$R$4000,1,FALSE)</f>
        <v>36318</v>
      </c>
      <c r="K1830" s="10" t="str">
        <f>VLOOKUP(D1830,[1]Sheet1!$A$2:$R$4000,4,FALSE)</f>
        <v>Libramiento 0206-01-01-0010-9114</v>
      </c>
      <c r="L1830" s="49" t="str">
        <f>VLOOKUP(D1830,[1]Sheet1!$A$2:$S$4000,5,FALSE)</f>
        <v>PAGO POR SUM. ALIM. ESC. UM. CORRESP. A ENERO/2018, SEGUN FACT. NCF: 00026, NC. 00006, CONT. 452/2017, OC. 6549,MENOS ANTICIPO.</v>
      </c>
      <c r="M1830" s="53">
        <f>VLOOKUP(D1830,[1]Sheet1!$A$2:$S$4000,16,FALSE)</f>
        <v>680232.09</v>
      </c>
    </row>
    <row r="1831" spans="2:13" s="10" customFormat="1" ht="33" x14ac:dyDescent="0.2">
      <c r="B1831" s="31">
        <v>1816</v>
      </c>
      <c r="C1831" s="37">
        <v>43214</v>
      </c>
      <c r="D1831" s="44">
        <v>36319</v>
      </c>
      <c r="E1831" s="11" t="s">
        <v>13</v>
      </c>
      <c r="F1831" s="11">
        <v>0</v>
      </c>
      <c r="G1831" s="11">
        <v>3499.93</v>
      </c>
      <c r="H1831" s="21">
        <f t="shared" si="28"/>
        <v>636780248.95999944</v>
      </c>
      <c r="J1831" s="10">
        <f>VLOOKUP(D1831,[1]Sheet1!$A$2:$R$4000,1,FALSE)</f>
        <v>36319</v>
      </c>
      <c r="K1831" s="10" t="str">
        <f>VLOOKUP(D1831,[1]Sheet1!$A$2:$R$4000,4,FALSE)</f>
        <v>Libramiento 0206-01-01-0010-9120</v>
      </c>
      <c r="L1831" s="49" t="str">
        <f>VLOOKUP(D1831,[1]Sheet1!$A$2:$S$4000,5,FALSE)</f>
        <v>PAGO SUM. ALIM. ESC. UM ,CORRESP. AL MES DE ENERO 2018, SEGUN FACT. NCF.: 00031 Y NC 00031, DEL CONTRATO NO. 415/2017 Y OC 6459 ,MENOS ANTICIPO.</v>
      </c>
      <c r="M1831" s="53">
        <f>VLOOKUP(D1831,[1]Sheet1!$A$2:$S$4000,16,FALSE)</f>
        <v>379498.68</v>
      </c>
    </row>
    <row r="1832" spans="2:13" s="10" customFormat="1" ht="33" x14ac:dyDescent="0.2">
      <c r="B1832" s="31">
        <v>1817</v>
      </c>
      <c r="C1832" s="37">
        <v>43214</v>
      </c>
      <c r="D1832" s="44">
        <v>36319</v>
      </c>
      <c r="E1832" s="11" t="s">
        <v>13</v>
      </c>
      <c r="F1832" s="11">
        <v>0</v>
      </c>
      <c r="G1832" s="11">
        <v>379498.68</v>
      </c>
      <c r="H1832" s="21">
        <f t="shared" si="28"/>
        <v>636400750.27999949</v>
      </c>
      <c r="J1832" s="10">
        <f>VLOOKUP(D1832,[1]Sheet1!$A$2:$R$4000,1,FALSE)</f>
        <v>36319</v>
      </c>
      <c r="K1832" s="10" t="str">
        <f>VLOOKUP(D1832,[1]Sheet1!$A$2:$R$4000,4,FALSE)</f>
        <v>Libramiento 0206-01-01-0010-9120</v>
      </c>
      <c r="L1832" s="49" t="str">
        <f>VLOOKUP(D1832,[1]Sheet1!$A$2:$S$4000,5,FALSE)</f>
        <v>PAGO SUM. ALIM. ESC. UM ,CORRESP. AL MES DE ENERO 2018, SEGUN FACT. NCF.: 00031 Y NC 00031, DEL CONTRATO NO. 415/2017 Y OC 6459 ,MENOS ANTICIPO.</v>
      </c>
      <c r="M1832" s="53">
        <f>VLOOKUP(D1832,[1]Sheet1!$A$2:$S$4000,16,FALSE)</f>
        <v>379498.68</v>
      </c>
    </row>
    <row r="1833" spans="2:13" s="10" customFormat="1" ht="33" x14ac:dyDescent="0.2">
      <c r="B1833" s="31">
        <v>1818</v>
      </c>
      <c r="C1833" s="37">
        <v>43214</v>
      </c>
      <c r="D1833" s="44">
        <v>36320</v>
      </c>
      <c r="E1833" s="11" t="s">
        <v>13</v>
      </c>
      <c r="F1833" s="11">
        <v>0</v>
      </c>
      <c r="G1833" s="11">
        <v>5368.94</v>
      </c>
      <c r="H1833" s="21">
        <f t="shared" si="28"/>
        <v>636395381.33999944</v>
      </c>
      <c r="J1833" s="10">
        <f>VLOOKUP(D1833,[1]Sheet1!$A$2:$R$4000,1,FALSE)</f>
        <v>36320</v>
      </c>
      <c r="K1833" s="10" t="str">
        <f>VLOOKUP(D1833,[1]Sheet1!$A$2:$R$4000,4,FALSE)</f>
        <v>Libramiento 0206-01-01-0010-9152</v>
      </c>
      <c r="L1833" s="49" t="str">
        <f>VLOOKUP(D1833,[1]Sheet1!$A$2:$S$4000,5,FALSE)</f>
        <v>PAGO POR SUM. ALIM. ESC. UM. CORRESP. A ENERO/2018, SEGUN FACT. NCF: 00052, NC. 00036, CONT. 259/2017, OC. 6397, MENOS ANTICIPO.</v>
      </c>
      <c r="M1833" s="53">
        <f>VLOOKUP(D1833,[1]Sheet1!$A$2:$S$4000,16,FALSE)</f>
        <v>5368.94</v>
      </c>
    </row>
    <row r="1834" spans="2:13" s="10" customFormat="1" ht="33" x14ac:dyDescent="0.2">
      <c r="B1834" s="31">
        <v>1819</v>
      </c>
      <c r="C1834" s="37">
        <v>43214</v>
      </c>
      <c r="D1834" s="44">
        <v>36320</v>
      </c>
      <c r="E1834" s="11" t="s">
        <v>13</v>
      </c>
      <c r="F1834" s="11">
        <v>0</v>
      </c>
      <c r="G1834" s="11">
        <v>582251.67000000004</v>
      </c>
      <c r="H1834" s="21">
        <f t="shared" si="28"/>
        <v>635813129.66999948</v>
      </c>
      <c r="J1834" s="10">
        <f>VLOOKUP(D1834,[1]Sheet1!$A$2:$R$4000,1,FALSE)</f>
        <v>36320</v>
      </c>
      <c r="K1834" s="10" t="str">
        <f>VLOOKUP(D1834,[1]Sheet1!$A$2:$R$4000,4,FALSE)</f>
        <v>Libramiento 0206-01-01-0010-9152</v>
      </c>
      <c r="L1834" s="49" t="str">
        <f>VLOOKUP(D1834,[1]Sheet1!$A$2:$S$4000,5,FALSE)</f>
        <v>PAGO POR SUM. ALIM. ESC. UM. CORRESP. A ENERO/2018, SEGUN FACT. NCF: 00052, NC. 00036, CONT. 259/2017, OC. 6397, MENOS ANTICIPO.</v>
      </c>
      <c r="M1834" s="53">
        <f>VLOOKUP(D1834,[1]Sheet1!$A$2:$S$4000,16,FALSE)</f>
        <v>5368.94</v>
      </c>
    </row>
    <row r="1835" spans="2:13" s="10" customFormat="1" ht="49.5" x14ac:dyDescent="0.2">
      <c r="B1835" s="31">
        <v>1820</v>
      </c>
      <c r="C1835" s="37">
        <v>43214</v>
      </c>
      <c r="D1835" s="44">
        <v>36321</v>
      </c>
      <c r="E1835" s="11" t="s">
        <v>13</v>
      </c>
      <c r="F1835" s="11">
        <v>0</v>
      </c>
      <c r="G1835" s="11">
        <v>4623.05</v>
      </c>
      <c r="H1835" s="21">
        <f t="shared" si="28"/>
        <v>635808506.61999953</v>
      </c>
      <c r="J1835" s="10">
        <f>VLOOKUP(D1835,[1]Sheet1!$A$2:$R$4000,1,FALSE)</f>
        <v>36321</v>
      </c>
      <c r="K1835" s="10" t="str">
        <f>VLOOKUP(D1835,[1]Sheet1!$A$2:$R$4000,4,FALSE)</f>
        <v>Libramiento 0206-01-01-0010-9157</v>
      </c>
      <c r="L1835" s="49" t="str">
        <f>VLOOKUP(D1835,[1]Sheet1!$A$2:$S$4000,5,FALSE)</f>
        <v>PAGO A FAVOR DE COOPROHARINA, CEDIDO POR RICARDO JOSE REYES, MEDIANTE ACTO No.156/18 D/F 22/02/2018, POR SUM. ALIM. ESC. UM. CORRESP. AL MES DE ENERO 2018, S/FACT. NCF.: 00096 Y N/C 00057, CONTRATO No. 346/2017, OC 6401, MENOS ANTICIPO.</v>
      </c>
      <c r="M1835" s="53">
        <f>VLOOKUP(D1835,[1]Sheet1!$A$2:$S$4000,16,FALSE)</f>
        <v>4623.05</v>
      </c>
    </row>
    <row r="1836" spans="2:13" s="10" customFormat="1" ht="49.5" x14ac:dyDescent="0.2">
      <c r="B1836" s="31">
        <v>1821</v>
      </c>
      <c r="C1836" s="37">
        <v>43214</v>
      </c>
      <c r="D1836" s="44">
        <v>36321</v>
      </c>
      <c r="E1836" s="11" t="s">
        <v>13</v>
      </c>
      <c r="F1836" s="11">
        <v>0</v>
      </c>
      <c r="G1836" s="11">
        <v>501337.5</v>
      </c>
      <c r="H1836" s="21">
        <f t="shared" si="28"/>
        <v>635307169.11999953</v>
      </c>
      <c r="J1836" s="10">
        <f>VLOOKUP(D1836,[1]Sheet1!$A$2:$R$4000,1,FALSE)</f>
        <v>36321</v>
      </c>
      <c r="K1836" s="10" t="str">
        <f>VLOOKUP(D1836,[1]Sheet1!$A$2:$R$4000,4,FALSE)</f>
        <v>Libramiento 0206-01-01-0010-9157</v>
      </c>
      <c r="L1836" s="49" t="str">
        <f>VLOOKUP(D1836,[1]Sheet1!$A$2:$S$4000,5,FALSE)</f>
        <v>PAGO A FAVOR DE COOPROHARINA, CEDIDO POR RICARDO JOSE REYES, MEDIANTE ACTO No.156/18 D/F 22/02/2018, POR SUM. ALIM. ESC. UM. CORRESP. AL MES DE ENERO 2018, S/FACT. NCF.: 00096 Y N/C 00057, CONTRATO No. 346/2017, OC 6401, MENOS ANTICIPO.</v>
      </c>
      <c r="M1836" s="53">
        <f>VLOOKUP(D1836,[1]Sheet1!$A$2:$S$4000,16,FALSE)</f>
        <v>4623.05</v>
      </c>
    </row>
    <row r="1837" spans="2:13" s="10" customFormat="1" ht="49.5" x14ac:dyDescent="0.2">
      <c r="B1837" s="31">
        <v>1822</v>
      </c>
      <c r="C1837" s="37">
        <v>43214</v>
      </c>
      <c r="D1837" s="44">
        <v>36322</v>
      </c>
      <c r="E1837" s="11" t="s">
        <v>13</v>
      </c>
      <c r="F1837" s="11">
        <v>0</v>
      </c>
      <c r="G1837" s="11">
        <v>3712.48</v>
      </c>
      <c r="H1837" s="21">
        <f t="shared" si="28"/>
        <v>635303456.63999951</v>
      </c>
      <c r="J1837" s="10">
        <f>VLOOKUP(D1837,[1]Sheet1!$A$2:$R$4000,1,FALSE)</f>
        <v>36322</v>
      </c>
      <c r="K1837" s="10" t="str">
        <f>VLOOKUP(D1837,[1]Sheet1!$A$2:$R$4000,4,FALSE)</f>
        <v>Libramiento 0206-01-01-0010-9191</v>
      </c>
      <c r="L1837" s="49" t="str">
        <f>VLOOKUP(D1837,[1]Sheet1!$A$2:$S$4000,5,FALSE)</f>
        <v>PAGO A FAVOR DE COOPROHARINA, CEDIDO POR GRUPO SUADI SRL, MEDIANTE ACTO 191/18, D/F. 26/02/2018, POR SUM. ALIM. ESC. UM. CORRESP. A DICIEMBRE/2017, SEGUN FACT. NCF: 61151, NC. 00045, CONT. 474/2017, OC. 6775. MENOS ANTICIPOS.</v>
      </c>
      <c r="M1837" s="53">
        <f>VLOOKUP(D1837,[1]Sheet1!$A$2:$S$4000,16,FALSE)</f>
        <v>398671.99</v>
      </c>
    </row>
    <row r="1838" spans="2:13" s="10" customFormat="1" ht="49.5" x14ac:dyDescent="0.2">
      <c r="B1838" s="31">
        <v>1823</v>
      </c>
      <c r="C1838" s="37">
        <v>43214</v>
      </c>
      <c r="D1838" s="44">
        <v>36322</v>
      </c>
      <c r="E1838" s="11" t="s">
        <v>13</v>
      </c>
      <c r="F1838" s="11">
        <v>0</v>
      </c>
      <c r="G1838" s="11">
        <v>398671.99</v>
      </c>
      <c r="H1838" s="21">
        <f t="shared" si="28"/>
        <v>634904784.6499995</v>
      </c>
      <c r="J1838" s="10">
        <f>VLOOKUP(D1838,[1]Sheet1!$A$2:$R$4000,1,FALSE)</f>
        <v>36322</v>
      </c>
      <c r="K1838" s="10" t="str">
        <f>VLOOKUP(D1838,[1]Sheet1!$A$2:$R$4000,4,FALSE)</f>
        <v>Libramiento 0206-01-01-0010-9191</v>
      </c>
      <c r="L1838" s="49" t="str">
        <f>VLOOKUP(D1838,[1]Sheet1!$A$2:$S$4000,5,FALSE)</f>
        <v>PAGO A FAVOR DE COOPROHARINA, CEDIDO POR GRUPO SUADI SRL, MEDIANTE ACTO 191/18, D/F. 26/02/2018, POR SUM. ALIM. ESC. UM. CORRESP. A DICIEMBRE/2017, SEGUN FACT. NCF: 61151, NC. 00045, CONT. 474/2017, OC. 6775. MENOS ANTICIPOS.</v>
      </c>
      <c r="M1838" s="53">
        <f>VLOOKUP(D1838,[1]Sheet1!$A$2:$S$4000,16,FALSE)</f>
        <v>398671.99</v>
      </c>
    </row>
    <row r="1839" spans="2:13" s="10" customFormat="1" ht="49.5" x14ac:dyDescent="0.2">
      <c r="B1839" s="31">
        <v>1824</v>
      </c>
      <c r="C1839" s="37">
        <v>43214</v>
      </c>
      <c r="D1839" s="44">
        <v>36322</v>
      </c>
      <c r="E1839" s="11" t="s">
        <v>14</v>
      </c>
      <c r="F1839" s="11">
        <v>35776198.490000002</v>
      </c>
      <c r="G1839" s="11"/>
      <c r="H1839" s="21">
        <f t="shared" si="28"/>
        <v>670680983.13999951</v>
      </c>
      <c r="J1839" s="10">
        <f>VLOOKUP(D1839,[1]Sheet1!$A$2:$R$4000,1,FALSE)</f>
        <v>36322</v>
      </c>
      <c r="K1839" s="10" t="str">
        <f>VLOOKUP(D1839,[1]Sheet1!$A$2:$R$4000,4,FALSE)</f>
        <v>Libramiento 0206-01-01-0010-9191</v>
      </c>
      <c r="L1839" s="49" t="str">
        <f>VLOOKUP(D1839,[1]Sheet1!$A$2:$S$4000,5,FALSE)</f>
        <v>PAGO A FAVOR DE COOPROHARINA, CEDIDO POR GRUPO SUADI SRL, MEDIANTE ACTO 191/18, D/F. 26/02/2018, POR SUM. ALIM. ESC. UM. CORRESP. A DICIEMBRE/2017, SEGUN FACT. NCF: 61151, NC. 00045, CONT. 474/2017, OC. 6775. MENOS ANTICIPOS.</v>
      </c>
      <c r="M1839" s="53">
        <f>VLOOKUP(D1839,[1]Sheet1!$A$2:$S$4000,16,FALSE)</f>
        <v>398671.99</v>
      </c>
    </row>
    <row r="1840" spans="2:13" s="10" customFormat="1" ht="49.5" x14ac:dyDescent="0.2">
      <c r="B1840" s="31">
        <v>1825</v>
      </c>
      <c r="C1840" s="37">
        <v>43214</v>
      </c>
      <c r="D1840" s="44">
        <v>36361</v>
      </c>
      <c r="E1840" s="11" t="s">
        <v>13</v>
      </c>
      <c r="F1840" s="11">
        <v>0</v>
      </c>
      <c r="G1840" s="11">
        <v>119094</v>
      </c>
      <c r="H1840" s="21">
        <f t="shared" si="28"/>
        <v>670561889.13999951</v>
      </c>
      <c r="J1840" s="10">
        <f>VLOOKUP(D1840,[1]Sheet1!$A$2:$R$4000,1,FALSE)</f>
        <v>36361</v>
      </c>
      <c r="K1840" s="10" t="str">
        <f>VLOOKUP(D1840,[1]Sheet1!$A$2:$R$4000,4,FALSE)</f>
        <v>Libramiento 0206-01-01-0010-8249</v>
      </c>
      <c r="L1840" s="49" t="str">
        <f>VLOOKUP(D1840,[1]Sheet1!$A$2:$S$4000,5,FALSE)</f>
        <v>PAGO A FAVOR DE BANCO AGRICOLA, CEDIDO POR RAFAEL FRANCISCO LLUBERES RIVERA, MEDIANTE ACTO DE ALGUACIL NO. 1488/17 D/F 20/09/2017. POR SUM. ALIM. ESC. JEE, CORRESP. AL MES ENERO 2018, SEGUN FACT. NCF 00020. CARTAS COMPROMISO NO. 15472 OC 6216.</v>
      </c>
      <c r="M1840" s="53">
        <f>VLOOKUP(D1840,[1]Sheet1!$A$2:$S$4000,16,FALSE)</f>
        <v>491910</v>
      </c>
    </row>
    <row r="1841" spans="2:13" s="10" customFormat="1" ht="49.5" x14ac:dyDescent="0.2">
      <c r="B1841" s="31">
        <v>1826</v>
      </c>
      <c r="C1841" s="37">
        <v>43214</v>
      </c>
      <c r="D1841" s="44">
        <v>36361</v>
      </c>
      <c r="E1841" s="11" t="s">
        <v>13</v>
      </c>
      <c r="F1841" s="11">
        <v>0</v>
      </c>
      <c r="G1841" s="11">
        <v>491910</v>
      </c>
      <c r="H1841" s="21">
        <f t="shared" si="28"/>
        <v>670069979.13999951</v>
      </c>
      <c r="J1841" s="10">
        <f>VLOOKUP(D1841,[1]Sheet1!$A$2:$R$4000,1,FALSE)</f>
        <v>36361</v>
      </c>
      <c r="K1841" s="10" t="str">
        <f>VLOOKUP(D1841,[1]Sheet1!$A$2:$R$4000,4,FALSE)</f>
        <v>Libramiento 0206-01-01-0010-8249</v>
      </c>
      <c r="L1841" s="49" t="str">
        <f>VLOOKUP(D1841,[1]Sheet1!$A$2:$S$4000,5,FALSE)</f>
        <v>PAGO A FAVOR DE BANCO AGRICOLA, CEDIDO POR RAFAEL FRANCISCO LLUBERES RIVERA, MEDIANTE ACTO DE ALGUACIL NO. 1488/17 D/F 20/09/2017. POR SUM. ALIM. ESC. JEE, CORRESP. AL MES ENERO 2018, SEGUN FACT. NCF 00020. CARTAS COMPROMISO NO. 15472 OC 6216.</v>
      </c>
      <c r="M1841" s="53">
        <f>VLOOKUP(D1841,[1]Sheet1!$A$2:$S$4000,16,FALSE)</f>
        <v>491910</v>
      </c>
    </row>
    <row r="1842" spans="2:13" s="10" customFormat="1" ht="49.5" x14ac:dyDescent="0.2">
      <c r="B1842" s="31">
        <v>1827</v>
      </c>
      <c r="C1842" s="37">
        <v>43214</v>
      </c>
      <c r="D1842" s="44">
        <v>36360</v>
      </c>
      <c r="E1842" s="11" t="s">
        <v>13</v>
      </c>
      <c r="F1842" s="11">
        <v>0</v>
      </c>
      <c r="G1842" s="11">
        <v>133500.46</v>
      </c>
      <c r="H1842" s="21">
        <f t="shared" si="28"/>
        <v>669936478.67999947</v>
      </c>
      <c r="J1842" s="10">
        <f>VLOOKUP(D1842,[1]Sheet1!$A$2:$R$4000,1,FALSE)</f>
        <v>36360</v>
      </c>
      <c r="K1842" s="10" t="str">
        <f>VLOOKUP(D1842,[1]Sheet1!$A$2:$R$4000,4,FALSE)</f>
        <v>Libramiento 0206-01-01-0010-8245</v>
      </c>
      <c r="L1842" s="49" t="str">
        <f>VLOOKUP(D1842,[1]Sheet1!$A$2:$S$4000,5,FALSE)</f>
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</c>
      <c r="M1842" s="53">
        <f>VLOOKUP(D1842,[1]Sheet1!$A$2:$S$4000,16,FALSE)</f>
        <v>2743552.57</v>
      </c>
    </row>
    <row r="1843" spans="2:13" s="10" customFormat="1" ht="49.5" x14ac:dyDescent="0.2">
      <c r="B1843" s="31">
        <v>1828</v>
      </c>
      <c r="C1843" s="37">
        <v>43214</v>
      </c>
      <c r="D1843" s="44">
        <v>36360</v>
      </c>
      <c r="E1843" s="11" t="s">
        <v>13</v>
      </c>
      <c r="F1843" s="11">
        <v>0</v>
      </c>
      <c r="G1843" s="11">
        <v>2743552.57</v>
      </c>
      <c r="H1843" s="21">
        <f t="shared" si="28"/>
        <v>667192926.10999942</v>
      </c>
      <c r="J1843" s="10">
        <f>VLOOKUP(D1843,[1]Sheet1!$A$2:$R$4000,1,FALSE)</f>
        <v>36360</v>
      </c>
      <c r="K1843" s="10" t="str">
        <f>VLOOKUP(D1843,[1]Sheet1!$A$2:$R$4000,4,FALSE)</f>
        <v>Libramiento 0206-01-01-0010-8245</v>
      </c>
      <c r="L1843" s="49" t="str">
        <f>VLOOKUP(D1843,[1]Sheet1!$A$2:$S$4000,5,FALSE)</f>
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</c>
      <c r="M1843" s="53">
        <f>VLOOKUP(D1843,[1]Sheet1!$A$2:$S$4000,16,FALSE)</f>
        <v>2743552.57</v>
      </c>
    </row>
    <row r="1844" spans="2:13" s="10" customFormat="1" ht="33" x14ac:dyDescent="0.2">
      <c r="B1844" s="31">
        <v>1829</v>
      </c>
      <c r="C1844" s="37">
        <v>43214</v>
      </c>
      <c r="D1844" s="44">
        <v>36411</v>
      </c>
      <c r="E1844" s="11" t="s">
        <v>13</v>
      </c>
      <c r="F1844" s="11">
        <v>0</v>
      </c>
      <c r="G1844" s="11">
        <v>20320</v>
      </c>
      <c r="H1844" s="21">
        <f t="shared" si="28"/>
        <v>667172606.10999942</v>
      </c>
      <c r="J1844" s="10">
        <f>VLOOKUP(D1844,[1]Sheet1!$A$2:$R$4000,1,FALSE)</f>
        <v>36411</v>
      </c>
      <c r="K1844" s="10" t="str">
        <f>VLOOKUP(D1844,[1]Sheet1!$A$2:$R$4000,4,FALSE)</f>
        <v>Libramiento 0206-01-01-0010-8842</v>
      </c>
      <c r="L1844" s="49" t="str">
        <f>VLOOKUP(D1844,[1]Sheet1!$A$2:$S$4000,5,FALSE)</f>
        <v>PAGO SUM. ALIM. ESC. JEE. CORRESP. AL MES DE ENERO 2018, SEGUN FACT. NCF.: 00020, CARTA COMPROMISO NO. 03541, OC 5746</v>
      </c>
      <c r="M1844" s="53">
        <f>VLOOKUP(D1844,[1]Sheet1!$A$2:$S$4000,16,FALSE)</f>
        <v>459232</v>
      </c>
    </row>
    <row r="1845" spans="2:13" s="10" customFormat="1" ht="33" x14ac:dyDescent="0.2">
      <c r="B1845" s="31">
        <v>1830</v>
      </c>
      <c r="C1845" s="37">
        <v>43214</v>
      </c>
      <c r="D1845" s="44">
        <v>36411</v>
      </c>
      <c r="E1845" s="11" t="s">
        <v>13</v>
      </c>
      <c r="F1845" s="11">
        <v>0</v>
      </c>
      <c r="G1845" s="11">
        <v>459232</v>
      </c>
      <c r="H1845" s="21">
        <f t="shared" si="28"/>
        <v>666713374.10999942</v>
      </c>
      <c r="J1845" s="10">
        <f>VLOOKUP(D1845,[1]Sheet1!$A$2:$R$4000,1,FALSE)</f>
        <v>36411</v>
      </c>
      <c r="K1845" s="10" t="str">
        <f>VLOOKUP(D1845,[1]Sheet1!$A$2:$R$4000,4,FALSE)</f>
        <v>Libramiento 0206-01-01-0010-8842</v>
      </c>
      <c r="L1845" s="49" t="str">
        <f>VLOOKUP(D1845,[1]Sheet1!$A$2:$S$4000,5,FALSE)</f>
        <v>PAGO SUM. ALIM. ESC. JEE. CORRESP. AL MES DE ENERO 2018, SEGUN FACT. NCF.: 00020, CARTA COMPROMISO NO. 03541, OC 5746</v>
      </c>
      <c r="M1845" s="53">
        <f>VLOOKUP(D1845,[1]Sheet1!$A$2:$S$4000,16,FALSE)</f>
        <v>459232</v>
      </c>
    </row>
    <row r="1846" spans="2:13" s="10" customFormat="1" ht="49.5" x14ac:dyDescent="0.2">
      <c r="B1846" s="31">
        <v>1831</v>
      </c>
      <c r="C1846" s="37">
        <v>43214</v>
      </c>
      <c r="D1846" s="44">
        <v>36382</v>
      </c>
      <c r="E1846" s="11" t="s">
        <v>13</v>
      </c>
      <c r="F1846" s="11">
        <v>0</v>
      </c>
      <c r="G1846" s="11">
        <v>64052</v>
      </c>
      <c r="H1846" s="21">
        <f t="shared" si="28"/>
        <v>666649322.10999942</v>
      </c>
      <c r="J1846" s="10">
        <f>VLOOKUP(D1846,[1]Sheet1!$A$2:$R$4000,1,FALSE)</f>
        <v>36382</v>
      </c>
      <c r="K1846" s="10" t="str">
        <f>VLOOKUP(D1846,[1]Sheet1!$A$2:$R$4000,4,FALSE)</f>
        <v>Libramiento 0206-01-01-0010-8688</v>
      </c>
      <c r="L1846" s="49" t="str">
        <f>VLOOKUP(D1846,[1]Sheet1!$A$2:$S$4000,5,FALSE)</f>
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</c>
      <c r="M1846" s="53">
        <f>VLOOKUP(D1846,[1]Sheet1!$A$2:$S$4000,16,FALSE)</f>
        <v>1447575.2</v>
      </c>
    </row>
    <row r="1847" spans="2:13" s="10" customFormat="1" ht="49.5" x14ac:dyDescent="0.2">
      <c r="B1847" s="31">
        <v>1832</v>
      </c>
      <c r="C1847" s="37">
        <v>43214</v>
      </c>
      <c r="D1847" s="44">
        <v>36382</v>
      </c>
      <c r="E1847" s="11" t="s">
        <v>13</v>
      </c>
      <c r="F1847" s="11">
        <v>0</v>
      </c>
      <c r="G1847" s="11">
        <v>1447575.2</v>
      </c>
      <c r="H1847" s="21">
        <f t="shared" si="28"/>
        <v>665201746.90999937</v>
      </c>
      <c r="J1847" s="10">
        <f>VLOOKUP(D1847,[1]Sheet1!$A$2:$R$4000,1,FALSE)</f>
        <v>36382</v>
      </c>
      <c r="K1847" s="10" t="str">
        <f>VLOOKUP(D1847,[1]Sheet1!$A$2:$R$4000,4,FALSE)</f>
        <v>Libramiento 0206-01-01-0010-8688</v>
      </c>
      <c r="L1847" s="49" t="str">
        <f>VLOOKUP(D1847,[1]Sheet1!$A$2:$S$4000,5,FALSE)</f>
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</c>
      <c r="M1847" s="53">
        <f>VLOOKUP(D1847,[1]Sheet1!$A$2:$S$4000,16,FALSE)</f>
        <v>1447575.2</v>
      </c>
    </row>
    <row r="1848" spans="2:13" s="10" customFormat="1" ht="49.5" x14ac:dyDescent="0.2">
      <c r="B1848" s="31">
        <v>1833</v>
      </c>
      <c r="C1848" s="37">
        <v>43214</v>
      </c>
      <c r="D1848" s="44">
        <v>36369</v>
      </c>
      <c r="E1848" s="11" t="s">
        <v>13</v>
      </c>
      <c r="F1848" s="11">
        <v>0</v>
      </c>
      <c r="G1848" s="11">
        <v>38112</v>
      </c>
      <c r="H1848" s="21">
        <f t="shared" si="28"/>
        <v>665163634.90999937</v>
      </c>
      <c r="J1848" s="10">
        <f>VLOOKUP(D1848,[1]Sheet1!$A$2:$R$4000,1,FALSE)</f>
        <v>36369</v>
      </c>
      <c r="K1848" s="10" t="str">
        <f>VLOOKUP(D1848,[1]Sheet1!$A$2:$R$4000,4,FALSE)</f>
        <v>Libramiento 0206-01-01-0010-8587</v>
      </c>
      <c r="L1848" s="49" t="str">
        <f>VLOOKUP(D1848,[1]Sheet1!$A$2:$S$4000,5,FALSE)</f>
        <v>PAGO A FAVOR DE BANCO AGRICOLA S/ACTO 615 D/F. 26/10/2017 CEDIDO POR MARCOS COMIDA EMPRESARIAL SRL, SUM. ALIM. ESC. JEE. CORRESP. AL MES ENERO 2018, S/FACT. NCF: 00069, CARTAS COMPROMISO NOS. 08003, 03253, 03250 Y 07960, OC. 5733</v>
      </c>
      <c r="M1848" s="53">
        <f>VLOOKUP(D1848,[1]Sheet1!$A$2:$S$4000,16,FALSE)</f>
        <v>861331.2</v>
      </c>
    </row>
    <row r="1849" spans="2:13" s="10" customFormat="1" ht="49.5" x14ac:dyDescent="0.2">
      <c r="B1849" s="31">
        <v>1834</v>
      </c>
      <c r="C1849" s="37">
        <v>43214</v>
      </c>
      <c r="D1849" s="44">
        <v>36369</v>
      </c>
      <c r="E1849" s="11" t="s">
        <v>13</v>
      </c>
      <c r="F1849" s="11">
        <v>0</v>
      </c>
      <c r="G1849" s="11">
        <v>861331.2</v>
      </c>
      <c r="H1849" s="21">
        <f t="shared" si="28"/>
        <v>664302303.70999932</v>
      </c>
      <c r="J1849" s="10">
        <f>VLOOKUP(D1849,[1]Sheet1!$A$2:$R$4000,1,FALSE)</f>
        <v>36369</v>
      </c>
      <c r="K1849" s="10" t="str">
        <f>VLOOKUP(D1849,[1]Sheet1!$A$2:$R$4000,4,FALSE)</f>
        <v>Libramiento 0206-01-01-0010-8587</v>
      </c>
      <c r="L1849" s="49" t="str">
        <f>VLOOKUP(D1849,[1]Sheet1!$A$2:$S$4000,5,FALSE)</f>
        <v>PAGO A FAVOR DE BANCO AGRICOLA S/ACTO 615 D/F. 26/10/2017 CEDIDO POR MARCOS COMIDA EMPRESARIAL SRL, SUM. ALIM. ESC. JEE. CORRESP. AL MES ENERO 2018, S/FACT. NCF: 00069, CARTAS COMPROMISO NOS. 08003, 03253, 03250 Y 07960, OC. 5733</v>
      </c>
      <c r="M1849" s="53">
        <f>VLOOKUP(D1849,[1]Sheet1!$A$2:$S$4000,16,FALSE)</f>
        <v>861331.2</v>
      </c>
    </row>
    <row r="1850" spans="2:13" s="10" customFormat="1" ht="49.5" x14ac:dyDescent="0.2">
      <c r="B1850" s="31">
        <v>1835</v>
      </c>
      <c r="C1850" s="37">
        <v>43214</v>
      </c>
      <c r="D1850" s="44">
        <v>36364</v>
      </c>
      <c r="E1850" s="11" t="s">
        <v>13</v>
      </c>
      <c r="F1850" s="11">
        <v>0</v>
      </c>
      <c r="G1850" s="11">
        <v>33993.85</v>
      </c>
      <c r="H1850" s="21">
        <f t="shared" si="28"/>
        <v>664268309.8599993</v>
      </c>
      <c r="J1850" s="10">
        <f>VLOOKUP(D1850,[1]Sheet1!$A$2:$R$4000,1,FALSE)</f>
        <v>36364</v>
      </c>
      <c r="K1850" s="10" t="str">
        <f>VLOOKUP(D1850,[1]Sheet1!$A$2:$R$4000,4,FALSE)</f>
        <v>Libramiento 0206-01-01-0010-8545</v>
      </c>
      <c r="L1850" s="49" t="str">
        <f>VLOOKUP(D1850,[1]Sheet1!$A$2:$S$4000,5,FALSE)</f>
        <v>PAGO A COOPROHARINA, CEDIDO POR PANIFICADORA Y REPOSTERIA INDEPENDENCIA, S.R.L, ACTO DE ALGUACIL NO. 257/18 D/F 08/03/18, POR SUM. DE ALIM. ESC. PAE FRONT. MES DE DIC. 2017, S/FT. NO. 60379 Y NC 03240 CONT. NO. 207/17 Y OC 6485,MENOS ANTICIPO.</v>
      </c>
      <c r="M1850" s="53">
        <f>VLOOKUP(D1850,[1]Sheet1!$A$2:$S$4000,16,FALSE)</f>
        <v>705038.42</v>
      </c>
    </row>
    <row r="1851" spans="2:13" s="10" customFormat="1" ht="49.5" x14ac:dyDescent="0.2">
      <c r="B1851" s="31">
        <v>1836</v>
      </c>
      <c r="C1851" s="37">
        <v>43214</v>
      </c>
      <c r="D1851" s="44">
        <v>36364</v>
      </c>
      <c r="E1851" s="11" t="s">
        <v>13</v>
      </c>
      <c r="F1851" s="11">
        <v>0</v>
      </c>
      <c r="G1851" s="11">
        <v>705038.42</v>
      </c>
      <c r="H1851" s="21">
        <f t="shared" si="28"/>
        <v>663563271.43999934</v>
      </c>
      <c r="J1851" s="10">
        <f>VLOOKUP(D1851,[1]Sheet1!$A$2:$R$4000,1,FALSE)</f>
        <v>36364</v>
      </c>
      <c r="K1851" s="10" t="str">
        <f>VLOOKUP(D1851,[1]Sheet1!$A$2:$R$4000,4,FALSE)</f>
        <v>Libramiento 0206-01-01-0010-8545</v>
      </c>
      <c r="L1851" s="49" t="str">
        <f>VLOOKUP(D1851,[1]Sheet1!$A$2:$S$4000,5,FALSE)</f>
        <v>PAGO A COOPROHARINA, CEDIDO POR PANIFICADORA Y REPOSTERIA INDEPENDENCIA, S.R.L, ACTO DE ALGUACIL NO. 257/18 D/F 08/03/18, POR SUM. DE ALIM. ESC. PAE FRONT. MES DE DIC. 2017, S/FT. NO. 60379 Y NC 03240 CONT. NO. 207/17 Y OC 6485,MENOS ANTICIPO.</v>
      </c>
      <c r="M1851" s="53">
        <f>VLOOKUP(D1851,[1]Sheet1!$A$2:$S$4000,16,FALSE)</f>
        <v>705038.42</v>
      </c>
    </row>
    <row r="1852" spans="2:13" s="10" customFormat="1" ht="33" x14ac:dyDescent="0.2">
      <c r="B1852" s="31">
        <v>1837</v>
      </c>
      <c r="C1852" s="37">
        <v>43214</v>
      </c>
      <c r="D1852" s="44">
        <v>36410</v>
      </c>
      <c r="E1852" s="11" t="s">
        <v>13</v>
      </c>
      <c r="F1852" s="11">
        <v>0</v>
      </c>
      <c r="G1852" s="11">
        <v>130566.39999999999</v>
      </c>
      <c r="H1852" s="21">
        <f t="shared" si="28"/>
        <v>663432705.03999937</v>
      </c>
      <c r="J1852" s="10">
        <f>VLOOKUP(D1852,[1]Sheet1!$A$2:$R$4000,1,FALSE)</f>
        <v>36410</v>
      </c>
      <c r="K1852" s="10" t="str">
        <f>VLOOKUP(D1852,[1]Sheet1!$A$2:$R$4000,4,FALSE)</f>
        <v>Libramiento 0206-01-01-0010-8841</v>
      </c>
      <c r="L1852" s="49" t="str">
        <f>VLOOKUP(D1852,[1]Sheet1!$A$2:$S$4000,5,FALSE)</f>
        <v>PAGO POR SUM. ALIM. ESC. JEE. CORRESP. A ENERO/2018, SEGUN FACT. NCF: 00004, CARTA COMPROMISO 15496, OC. 6569</v>
      </c>
      <c r="M1852" s="53">
        <f>VLOOKUP(D1852,[1]Sheet1!$A$2:$S$4000,16,FALSE)</f>
        <v>102182.39999999999</v>
      </c>
    </row>
    <row r="1853" spans="2:13" s="10" customFormat="1" ht="33" x14ac:dyDescent="0.2">
      <c r="B1853" s="31">
        <v>1838</v>
      </c>
      <c r="C1853" s="37">
        <v>43214</v>
      </c>
      <c r="D1853" s="44">
        <v>36410</v>
      </c>
      <c r="E1853" s="11" t="s">
        <v>13</v>
      </c>
      <c r="F1853" s="11">
        <v>0</v>
      </c>
      <c r="G1853" s="11">
        <v>539296</v>
      </c>
      <c r="H1853" s="21">
        <f t="shared" si="28"/>
        <v>662893409.03999937</v>
      </c>
      <c r="J1853" s="10">
        <f>VLOOKUP(D1853,[1]Sheet1!$A$2:$R$4000,1,FALSE)</f>
        <v>36410</v>
      </c>
      <c r="K1853" s="10" t="str">
        <f>VLOOKUP(D1853,[1]Sheet1!$A$2:$R$4000,4,FALSE)</f>
        <v>Libramiento 0206-01-01-0010-8841</v>
      </c>
      <c r="L1853" s="49" t="str">
        <f>VLOOKUP(D1853,[1]Sheet1!$A$2:$S$4000,5,FALSE)</f>
        <v>PAGO POR SUM. ALIM. ESC. JEE. CORRESP. A ENERO/2018, SEGUN FACT. NCF: 00004, CARTA COMPROMISO 15496, OC. 6569</v>
      </c>
      <c r="M1853" s="53">
        <f>VLOOKUP(D1853,[1]Sheet1!$A$2:$S$4000,16,FALSE)</f>
        <v>102182.39999999999</v>
      </c>
    </row>
    <row r="1854" spans="2:13" s="10" customFormat="1" ht="33" x14ac:dyDescent="0.2">
      <c r="B1854" s="31">
        <v>1839</v>
      </c>
      <c r="C1854" s="37">
        <v>43214</v>
      </c>
      <c r="D1854" s="44">
        <v>36409</v>
      </c>
      <c r="E1854" s="11" t="s">
        <v>13</v>
      </c>
      <c r="F1854" s="11">
        <v>0</v>
      </c>
      <c r="G1854" s="11">
        <v>73196</v>
      </c>
      <c r="H1854" s="21">
        <f t="shared" si="28"/>
        <v>662820213.03999937</v>
      </c>
      <c r="J1854" s="10">
        <f>VLOOKUP(D1854,[1]Sheet1!$A$2:$R$4000,1,FALSE)</f>
        <v>36409</v>
      </c>
      <c r="K1854" s="10" t="str">
        <f>VLOOKUP(D1854,[1]Sheet1!$A$2:$R$4000,4,FALSE)</f>
        <v>Libramiento 0206-01-01-0010-8790</v>
      </c>
      <c r="L1854" s="49" t="str">
        <f>VLOOKUP(D1854,[1]Sheet1!$A$2:$S$4000,5,FALSE)</f>
        <v>PAGO SUM. ALIM. ESC. JEE. MES ENERO 2018, S/FACT. NCF: 00086, CARTAS COMPROMISO NOS. 02327, 07422, 07423, 07399, 10115, 02258, OC. 6086.</v>
      </c>
      <c r="M1854" s="53">
        <f>VLOOKUP(D1854,[1]Sheet1!$A$2:$S$4000,16,FALSE)</f>
        <v>1654229.6</v>
      </c>
    </row>
    <row r="1855" spans="2:13" s="10" customFormat="1" ht="33" x14ac:dyDescent="0.2">
      <c r="B1855" s="31">
        <v>1840</v>
      </c>
      <c r="C1855" s="37">
        <v>43214</v>
      </c>
      <c r="D1855" s="44">
        <v>36409</v>
      </c>
      <c r="E1855" s="11" t="s">
        <v>13</v>
      </c>
      <c r="F1855" s="11">
        <v>0</v>
      </c>
      <c r="G1855" s="11">
        <v>1654229.6</v>
      </c>
      <c r="H1855" s="21">
        <f t="shared" si="28"/>
        <v>661165983.43999934</v>
      </c>
      <c r="J1855" s="10">
        <f>VLOOKUP(D1855,[1]Sheet1!$A$2:$R$4000,1,FALSE)</f>
        <v>36409</v>
      </c>
      <c r="K1855" s="10" t="str">
        <f>VLOOKUP(D1855,[1]Sheet1!$A$2:$R$4000,4,FALSE)</f>
        <v>Libramiento 0206-01-01-0010-8790</v>
      </c>
      <c r="L1855" s="49" t="str">
        <f>VLOOKUP(D1855,[1]Sheet1!$A$2:$S$4000,5,FALSE)</f>
        <v>PAGO SUM. ALIM. ESC. JEE. MES ENERO 2018, S/FACT. NCF: 00086, CARTAS COMPROMISO NOS. 02327, 07422, 07423, 07399, 10115, 02258, OC. 6086.</v>
      </c>
      <c r="M1855" s="53">
        <f>VLOOKUP(D1855,[1]Sheet1!$A$2:$S$4000,16,FALSE)</f>
        <v>1654229.6</v>
      </c>
    </row>
    <row r="1856" spans="2:13" s="10" customFormat="1" ht="49.5" x14ac:dyDescent="0.2">
      <c r="B1856" s="31">
        <v>1841</v>
      </c>
      <c r="C1856" s="37">
        <v>43214</v>
      </c>
      <c r="D1856" s="44">
        <v>36406</v>
      </c>
      <c r="E1856" s="11" t="s">
        <v>13</v>
      </c>
      <c r="F1856" s="11">
        <v>0</v>
      </c>
      <c r="G1856" s="11">
        <v>278355.20000000001</v>
      </c>
      <c r="H1856" s="21">
        <f t="shared" si="28"/>
        <v>660887628.23999929</v>
      </c>
      <c r="J1856" s="10">
        <f>VLOOKUP(D1856,[1]Sheet1!$A$2:$R$4000,1,FALSE)</f>
        <v>36406</v>
      </c>
      <c r="K1856" s="10" t="str">
        <f>VLOOKUP(D1856,[1]Sheet1!$A$2:$R$4000,4,FALSE)</f>
        <v>Libramiento 0206-01-01-0010-8784</v>
      </c>
      <c r="L1856" s="49" t="str">
        <f>VLOOKUP(D1856,[1]Sheet1!$A$2:$S$4000,5,FALSE)</f>
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</c>
      <c r="M1856" s="53">
        <f>VLOOKUP(D1856,[1]Sheet1!$A$2:$S$4000,16,FALSE)</f>
        <v>60512</v>
      </c>
    </row>
    <row r="1857" spans="2:13" s="10" customFormat="1" ht="49.5" x14ac:dyDescent="0.2">
      <c r="B1857" s="31">
        <v>1842</v>
      </c>
      <c r="C1857" s="37">
        <v>43214</v>
      </c>
      <c r="D1857" s="44">
        <v>36406</v>
      </c>
      <c r="E1857" s="11" t="s">
        <v>13</v>
      </c>
      <c r="F1857" s="11">
        <v>0</v>
      </c>
      <c r="G1857" s="11">
        <v>1149728</v>
      </c>
      <c r="H1857" s="21">
        <f t="shared" si="28"/>
        <v>659737900.23999929</v>
      </c>
      <c r="J1857" s="10">
        <f>VLOOKUP(D1857,[1]Sheet1!$A$2:$R$4000,1,FALSE)</f>
        <v>36406</v>
      </c>
      <c r="K1857" s="10" t="str">
        <f>VLOOKUP(D1857,[1]Sheet1!$A$2:$R$4000,4,FALSE)</f>
        <v>Libramiento 0206-01-01-0010-8784</v>
      </c>
      <c r="L1857" s="49" t="str">
        <f>VLOOKUP(D1857,[1]Sheet1!$A$2:$S$4000,5,FALSE)</f>
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</c>
      <c r="M1857" s="53">
        <f>VLOOKUP(D1857,[1]Sheet1!$A$2:$S$4000,16,FALSE)</f>
        <v>60512</v>
      </c>
    </row>
    <row r="1858" spans="2:13" s="10" customFormat="1" ht="49.5" x14ac:dyDescent="0.2">
      <c r="B1858" s="31">
        <v>1843</v>
      </c>
      <c r="C1858" s="37">
        <v>43214</v>
      </c>
      <c r="D1858" s="44">
        <v>36405</v>
      </c>
      <c r="E1858" s="11" t="s">
        <v>13</v>
      </c>
      <c r="F1858" s="11">
        <v>0</v>
      </c>
      <c r="G1858" s="11">
        <v>27948</v>
      </c>
      <c r="H1858" s="21">
        <f t="shared" si="28"/>
        <v>659709952.23999929</v>
      </c>
      <c r="J1858" s="10">
        <f>VLOOKUP(D1858,[1]Sheet1!$A$2:$R$4000,1,FALSE)</f>
        <v>36405</v>
      </c>
      <c r="K1858" s="10" t="str">
        <f>VLOOKUP(D1858,[1]Sheet1!$A$2:$R$4000,4,FALSE)</f>
        <v>Libramiento 0206-01-01-0010-8780</v>
      </c>
      <c r="L1858" s="49" t="str">
        <f>VLOOKUP(D1858,[1]Sheet1!$A$2:$S$4000,5,FALSE)</f>
        <v>PAGO A FAVOR DE COOPROHARINA, CEDIDO POR CANA FLOR HERMANOS SRL MEDIANTE ACTO NO.1835 D/F 03/11/17, POR SUM. DE ALIM. ESC. JEE. CORRESP. AL MES DE ENERO 2018, S/FACT. 00028. CARTAS COMPROMISO 00603, 00605, 00597, 00607 Y 00606. OC 6253.</v>
      </c>
      <c r="M1858" s="53">
        <f>VLOOKUP(D1858,[1]Sheet1!$A$2:$S$4000,16,FALSE)</f>
        <v>631624.80000000005</v>
      </c>
    </row>
    <row r="1859" spans="2:13" s="10" customFormat="1" ht="49.5" x14ac:dyDescent="0.2">
      <c r="B1859" s="31">
        <v>1844</v>
      </c>
      <c r="C1859" s="37">
        <v>43214</v>
      </c>
      <c r="D1859" s="44">
        <v>36405</v>
      </c>
      <c r="E1859" s="11" t="s">
        <v>13</v>
      </c>
      <c r="F1859" s="11">
        <v>0</v>
      </c>
      <c r="G1859" s="11">
        <v>631624.80000000005</v>
      </c>
      <c r="H1859" s="21">
        <f t="shared" si="28"/>
        <v>659078327.43999934</v>
      </c>
      <c r="J1859" s="10">
        <f>VLOOKUP(D1859,[1]Sheet1!$A$2:$R$4000,1,FALSE)</f>
        <v>36405</v>
      </c>
      <c r="K1859" s="10" t="str">
        <f>VLOOKUP(D1859,[1]Sheet1!$A$2:$R$4000,4,FALSE)</f>
        <v>Libramiento 0206-01-01-0010-8780</v>
      </c>
      <c r="L1859" s="49" t="str">
        <f>VLOOKUP(D1859,[1]Sheet1!$A$2:$S$4000,5,FALSE)</f>
        <v>PAGO A FAVOR DE COOPROHARINA, CEDIDO POR CANA FLOR HERMANOS SRL MEDIANTE ACTO NO.1835 D/F 03/11/17, POR SUM. DE ALIM. ESC. JEE. CORRESP. AL MES DE ENERO 2018, S/FACT. 00028. CARTAS COMPROMISO 00603, 00605, 00597, 00607 Y 00606. OC 6253.</v>
      </c>
      <c r="M1859" s="53">
        <f>VLOOKUP(D1859,[1]Sheet1!$A$2:$S$4000,16,FALSE)</f>
        <v>631624.80000000005</v>
      </c>
    </row>
    <row r="1860" spans="2:13" s="10" customFormat="1" ht="49.5" x14ac:dyDescent="0.2">
      <c r="B1860" s="31">
        <v>1845</v>
      </c>
      <c r="C1860" s="37">
        <v>43214</v>
      </c>
      <c r="D1860" s="44">
        <v>36404</v>
      </c>
      <c r="E1860" s="11" t="s">
        <v>13</v>
      </c>
      <c r="F1860" s="11">
        <v>0</v>
      </c>
      <c r="G1860" s="11">
        <v>72956</v>
      </c>
      <c r="H1860" s="21">
        <f t="shared" si="28"/>
        <v>659005371.43999934</v>
      </c>
      <c r="J1860" s="10">
        <f>VLOOKUP(D1860,[1]Sheet1!$A$2:$R$4000,1,FALSE)</f>
        <v>36404</v>
      </c>
      <c r="K1860" s="10" t="str">
        <f>VLOOKUP(D1860,[1]Sheet1!$A$2:$R$4000,4,FALSE)</f>
        <v>Libramiento 0206-01-01-0010-8779</v>
      </c>
      <c r="L1860" s="49" t="str">
        <f>VLOOKUP(D1860,[1]Sheet1!$A$2:$S$4000,5,FALSE)</f>
        <v>PAGO A FAVOR DEL BANCO AGRICOLA, CEDIDO POR DOÑA PRENDA SRL, MEDIANTE ACTO 541, D/F. 11/10/2017, POR SUM. ALIM. ESC. JEE. CORRESP. A ENERO/2018, SEGUN FACT. NCF: 00153, CARTAS COMPROMISO 04305, 04289, 08987, 04344, 14320, OC. 5884</v>
      </c>
      <c r="M1860" s="53">
        <f>VLOOKUP(D1860,[1]Sheet1!$A$2:$S$4000,16,FALSE)</f>
        <v>1648805.6</v>
      </c>
    </row>
    <row r="1861" spans="2:13" s="10" customFormat="1" ht="49.5" x14ac:dyDescent="0.2">
      <c r="B1861" s="31">
        <v>1846</v>
      </c>
      <c r="C1861" s="37">
        <v>43214</v>
      </c>
      <c r="D1861" s="44">
        <v>36404</v>
      </c>
      <c r="E1861" s="11" t="s">
        <v>13</v>
      </c>
      <c r="F1861" s="11">
        <v>0</v>
      </c>
      <c r="G1861" s="11">
        <v>1648805.6</v>
      </c>
      <c r="H1861" s="21">
        <f t="shared" si="28"/>
        <v>657356565.83999932</v>
      </c>
      <c r="J1861" s="10">
        <f>VLOOKUP(D1861,[1]Sheet1!$A$2:$R$4000,1,FALSE)</f>
        <v>36404</v>
      </c>
      <c r="K1861" s="10" t="str">
        <f>VLOOKUP(D1861,[1]Sheet1!$A$2:$R$4000,4,FALSE)</f>
        <v>Libramiento 0206-01-01-0010-8779</v>
      </c>
      <c r="L1861" s="49" t="str">
        <f>VLOOKUP(D1861,[1]Sheet1!$A$2:$S$4000,5,FALSE)</f>
        <v>PAGO A FAVOR DEL BANCO AGRICOLA, CEDIDO POR DOÑA PRENDA SRL, MEDIANTE ACTO 541, D/F. 11/10/2017, POR SUM. ALIM. ESC. JEE. CORRESP. A ENERO/2018, SEGUN FACT. NCF: 00153, CARTAS COMPROMISO 04305, 04289, 08987, 04344, 14320, OC. 5884</v>
      </c>
      <c r="M1861" s="53">
        <f>VLOOKUP(D1861,[1]Sheet1!$A$2:$S$4000,16,FALSE)</f>
        <v>1648805.6</v>
      </c>
    </row>
    <row r="1862" spans="2:13" s="10" customFormat="1" ht="49.5" x14ac:dyDescent="0.2">
      <c r="B1862" s="31">
        <v>1847</v>
      </c>
      <c r="C1862" s="37">
        <v>43214</v>
      </c>
      <c r="D1862" s="44">
        <v>36402</v>
      </c>
      <c r="E1862" s="11" t="s">
        <v>13</v>
      </c>
      <c r="F1862" s="11">
        <v>0</v>
      </c>
      <c r="G1862" s="11">
        <v>105846</v>
      </c>
      <c r="H1862" s="21">
        <f t="shared" si="28"/>
        <v>657250719.83999932</v>
      </c>
      <c r="J1862" s="10">
        <f>VLOOKUP(D1862,[1]Sheet1!$A$2:$R$4000,1,FALSE)</f>
        <v>36402</v>
      </c>
      <c r="K1862" s="10" t="str">
        <f>VLOOKUP(D1862,[1]Sheet1!$A$2:$R$4000,4,FALSE)</f>
        <v>Libramiento 0206-01-01-0010-8755</v>
      </c>
      <c r="L1862" s="49" t="str">
        <f>VLOOKUP(D1862,[1]Sheet1!$A$2:$S$4000,5,FALSE)</f>
        <v>PAGO A FAVOR DE BANCO AGRICOLA, CEDIDO POR DANIEL MEDINA FELIZ, MEDIANTE ACTO DE ALGUACIL No. 515/17 D/F 06/10/2017. POR SUM. ALIM. ESC. JEE. CORRESP. AL MES DE ENERO 2018, SEGUN FACT. NCF.: 33651, CARTA COMPROMISO NO. 00690, OC 5601</v>
      </c>
      <c r="M1862" s="53">
        <f>VLOOKUP(D1862,[1]Sheet1!$A$2:$S$4000,16,FALSE)</f>
        <v>82836</v>
      </c>
    </row>
    <row r="1863" spans="2:13" s="10" customFormat="1" ht="49.5" x14ac:dyDescent="0.2">
      <c r="B1863" s="31">
        <v>1848</v>
      </c>
      <c r="C1863" s="37">
        <v>43214</v>
      </c>
      <c r="D1863" s="44">
        <v>36402</v>
      </c>
      <c r="E1863" s="11" t="s">
        <v>13</v>
      </c>
      <c r="F1863" s="11">
        <v>0</v>
      </c>
      <c r="G1863" s="11">
        <v>437190</v>
      </c>
      <c r="H1863" s="21">
        <f t="shared" si="28"/>
        <v>656813529.83999932</v>
      </c>
      <c r="J1863" s="10">
        <f>VLOOKUP(D1863,[1]Sheet1!$A$2:$R$4000,1,FALSE)</f>
        <v>36402</v>
      </c>
      <c r="K1863" s="10" t="str">
        <f>VLOOKUP(D1863,[1]Sheet1!$A$2:$R$4000,4,FALSE)</f>
        <v>Libramiento 0206-01-01-0010-8755</v>
      </c>
      <c r="L1863" s="49" t="str">
        <f>VLOOKUP(D1863,[1]Sheet1!$A$2:$S$4000,5,FALSE)</f>
        <v>PAGO A FAVOR DE BANCO AGRICOLA, CEDIDO POR DANIEL MEDINA FELIZ, MEDIANTE ACTO DE ALGUACIL No. 515/17 D/F 06/10/2017. POR SUM. ALIM. ESC. JEE. CORRESP. AL MES DE ENERO 2018, SEGUN FACT. NCF.: 33651, CARTA COMPROMISO NO. 00690, OC 5601</v>
      </c>
      <c r="M1863" s="53">
        <f>VLOOKUP(D1863,[1]Sheet1!$A$2:$S$4000,16,FALSE)</f>
        <v>82836</v>
      </c>
    </row>
    <row r="1864" spans="2:13" s="10" customFormat="1" ht="49.5" x14ac:dyDescent="0.2">
      <c r="B1864" s="31">
        <v>1849</v>
      </c>
      <c r="C1864" s="37">
        <v>43214</v>
      </c>
      <c r="D1864" s="44">
        <v>36401</v>
      </c>
      <c r="E1864" s="11" t="s">
        <v>13</v>
      </c>
      <c r="F1864" s="11">
        <v>0</v>
      </c>
      <c r="G1864" s="11">
        <v>108964.8</v>
      </c>
      <c r="H1864" s="21">
        <f t="shared" si="28"/>
        <v>656704565.03999937</v>
      </c>
      <c r="J1864" s="10">
        <f>VLOOKUP(D1864,[1]Sheet1!$A$2:$R$4000,1,FALSE)</f>
        <v>36401</v>
      </c>
      <c r="K1864" s="10" t="str">
        <f>VLOOKUP(D1864,[1]Sheet1!$A$2:$R$4000,4,FALSE)</f>
        <v>Libramiento 0206-01-01-0010-8751</v>
      </c>
      <c r="L1864" s="49" t="str">
        <f>VLOOKUP(D1864,[1]Sheet1!$A$2:$S$4000,5,FALSE)</f>
        <v>PAGO BCO AGRICOLA CEDIDO POR FIORDALIZA DEL CARMEN VALDEZ, S/ACTO 1126, D/F. 20/12/17, CARTAS COMPR. 1995, 1946, 1948, 1951, 7236, 1947, 1921, 2038. Y AL SUPLIDOR S/CARTA COMPR. 15267. POR SUM. ALIM. ESC. JEE. ENE/18, S/FACT. 88798. OC. 7257 Y 6887.</v>
      </c>
      <c r="M1864" s="53">
        <f>VLOOKUP(D1864,[1]Sheet1!$A$2:$S$4000,16,FALSE)</f>
        <v>23688</v>
      </c>
    </row>
    <row r="1865" spans="2:13" s="10" customFormat="1" ht="49.5" x14ac:dyDescent="0.2">
      <c r="B1865" s="31">
        <v>1850</v>
      </c>
      <c r="C1865" s="37">
        <v>43214</v>
      </c>
      <c r="D1865" s="44">
        <v>36401</v>
      </c>
      <c r="E1865" s="11" t="s">
        <v>13</v>
      </c>
      <c r="F1865" s="11">
        <v>0</v>
      </c>
      <c r="G1865" s="11">
        <v>450072</v>
      </c>
      <c r="H1865" s="21">
        <f t="shared" si="28"/>
        <v>656254493.03999937</v>
      </c>
      <c r="J1865" s="10">
        <f>VLOOKUP(D1865,[1]Sheet1!$A$2:$R$4000,1,FALSE)</f>
        <v>36401</v>
      </c>
      <c r="K1865" s="10" t="str">
        <f>VLOOKUP(D1865,[1]Sheet1!$A$2:$R$4000,4,FALSE)</f>
        <v>Libramiento 0206-01-01-0010-8751</v>
      </c>
      <c r="L1865" s="49" t="str">
        <f>VLOOKUP(D1865,[1]Sheet1!$A$2:$S$4000,5,FALSE)</f>
        <v>PAGO BCO AGRICOLA CEDIDO POR FIORDALIZA DEL CARMEN VALDEZ, S/ACTO 1126, D/F. 20/12/17, CARTAS COMPR. 1995, 1946, 1948, 1951, 7236, 1947, 1921, 2038. Y AL SUPLIDOR S/CARTA COMPR. 15267. POR SUM. ALIM. ESC. JEE. ENE/18, S/FACT. 88798. OC. 7257 Y 6887.</v>
      </c>
      <c r="M1865" s="53">
        <f>VLOOKUP(D1865,[1]Sheet1!$A$2:$S$4000,16,FALSE)</f>
        <v>23688</v>
      </c>
    </row>
    <row r="1866" spans="2:13" s="10" customFormat="1" ht="49.5" x14ac:dyDescent="0.2">
      <c r="B1866" s="31">
        <v>1851</v>
      </c>
      <c r="C1866" s="37">
        <v>43214</v>
      </c>
      <c r="D1866" s="44">
        <v>36399</v>
      </c>
      <c r="E1866" s="11" t="s">
        <v>13</v>
      </c>
      <c r="F1866" s="11">
        <v>0</v>
      </c>
      <c r="G1866" s="11">
        <v>37200</v>
      </c>
      <c r="H1866" s="21">
        <f t="shared" si="28"/>
        <v>656217293.03999937</v>
      </c>
      <c r="J1866" s="10">
        <f>VLOOKUP(D1866,[1]Sheet1!$A$2:$R$4000,1,FALSE)</f>
        <v>36399</v>
      </c>
      <c r="K1866" s="10" t="str">
        <f>VLOOKUP(D1866,[1]Sheet1!$A$2:$R$4000,4,FALSE)</f>
        <v>Libramiento 0206-01-01-0010-8743</v>
      </c>
      <c r="L1866" s="49" t="str">
        <f>VLOOKUP(D1866,[1]Sheet1!$A$2:$S$4000,5,FALSE)</f>
        <v>PAGO A FAVOR DE BANCO AGRICOLA S/ACTO 437 D/F. 19/09/2017 CEDIDO POR D COMER GOURMET JG, SRL, SUM. ALIM. ESC. JEE. MES ENERO 2018, S/FACT. NCF: 00277, CARTAS COMPROMISO NOS. 00261, OC. 5943.</v>
      </c>
      <c r="M1866" s="53">
        <f>VLOOKUP(D1866,[1]Sheet1!$A$2:$S$4000,16,FALSE)</f>
        <v>37200</v>
      </c>
    </row>
    <row r="1867" spans="2:13" s="10" customFormat="1" ht="49.5" x14ac:dyDescent="0.2">
      <c r="B1867" s="31">
        <v>1852</v>
      </c>
      <c r="C1867" s="37">
        <v>43214</v>
      </c>
      <c r="D1867" s="44">
        <v>36399</v>
      </c>
      <c r="E1867" s="11" t="s">
        <v>13</v>
      </c>
      <c r="F1867" s="11">
        <v>0</v>
      </c>
      <c r="G1867" s="11">
        <v>840720</v>
      </c>
      <c r="H1867" s="21">
        <f t="shared" si="28"/>
        <v>655376573.03999937</v>
      </c>
      <c r="J1867" s="10">
        <f>VLOOKUP(D1867,[1]Sheet1!$A$2:$R$4000,1,FALSE)</f>
        <v>36399</v>
      </c>
      <c r="K1867" s="10" t="str">
        <f>VLOOKUP(D1867,[1]Sheet1!$A$2:$R$4000,4,FALSE)</f>
        <v>Libramiento 0206-01-01-0010-8743</v>
      </c>
      <c r="L1867" s="49" t="str">
        <f>VLOOKUP(D1867,[1]Sheet1!$A$2:$S$4000,5,FALSE)</f>
        <v>PAGO A FAVOR DE BANCO AGRICOLA S/ACTO 437 D/F. 19/09/2017 CEDIDO POR D COMER GOURMET JG, SRL, SUM. ALIM. ESC. JEE. MES ENERO 2018, S/FACT. NCF: 00277, CARTAS COMPROMISO NOS. 00261, OC. 5943.</v>
      </c>
      <c r="M1867" s="53">
        <f>VLOOKUP(D1867,[1]Sheet1!$A$2:$S$4000,16,FALSE)</f>
        <v>37200</v>
      </c>
    </row>
    <row r="1868" spans="2:13" s="10" customFormat="1" ht="49.5" x14ac:dyDescent="0.2">
      <c r="B1868" s="31">
        <v>1853</v>
      </c>
      <c r="C1868" s="37">
        <v>43214</v>
      </c>
      <c r="D1868" s="44">
        <v>36397</v>
      </c>
      <c r="E1868" s="11" t="s">
        <v>13</v>
      </c>
      <c r="F1868" s="11">
        <v>0</v>
      </c>
      <c r="G1868" s="11">
        <v>115092</v>
      </c>
      <c r="H1868" s="21">
        <f t="shared" si="28"/>
        <v>655261481.03999937</v>
      </c>
      <c r="J1868" s="10">
        <f>VLOOKUP(D1868,[1]Sheet1!$A$2:$R$4000,1,FALSE)</f>
        <v>36397</v>
      </c>
      <c r="K1868" s="10" t="str">
        <f>VLOOKUP(D1868,[1]Sheet1!$A$2:$R$4000,4,FALSE)</f>
        <v>Libramiento 0206-01-01-0010-8727</v>
      </c>
      <c r="L1868" s="49" t="str">
        <f>VLOOKUP(D1868,[1]Sheet1!$A$2:$S$4000,5,FALSE)</f>
        <v>PAGO A FAVOR DE PARALLAX FACTORING, CEDIDO POR SANDRA ANTONIA JAVIER MONEGRO, MEDIANTE ACTO 1783, D/F. 02/03/2018, POR SUM. ALIM. ESC. JEE CORRESP. A ENERO/2018, SEGUN FACT. NCF: 00032, CARTA COMPROMISO 08433, OC. 6180.</v>
      </c>
      <c r="M1868" s="53">
        <f>VLOOKUP(D1868,[1]Sheet1!$A$2:$S$4000,16,FALSE)</f>
        <v>90072</v>
      </c>
    </row>
    <row r="1869" spans="2:13" s="10" customFormat="1" ht="49.5" x14ac:dyDescent="0.2">
      <c r="B1869" s="31">
        <v>1854</v>
      </c>
      <c r="C1869" s="37">
        <v>43214</v>
      </c>
      <c r="D1869" s="44">
        <v>36397</v>
      </c>
      <c r="E1869" s="11" t="s">
        <v>13</v>
      </c>
      <c r="F1869" s="11">
        <v>0</v>
      </c>
      <c r="G1869" s="11">
        <v>475380</v>
      </c>
      <c r="H1869" s="21">
        <f t="shared" si="28"/>
        <v>654786101.03999937</v>
      </c>
      <c r="J1869" s="10">
        <f>VLOOKUP(D1869,[1]Sheet1!$A$2:$R$4000,1,FALSE)</f>
        <v>36397</v>
      </c>
      <c r="K1869" s="10" t="str">
        <f>VLOOKUP(D1869,[1]Sheet1!$A$2:$R$4000,4,FALSE)</f>
        <v>Libramiento 0206-01-01-0010-8727</v>
      </c>
      <c r="L1869" s="49" t="str">
        <f>VLOOKUP(D1869,[1]Sheet1!$A$2:$S$4000,5,FALSE)</f>
        <v>PAGO A FAVOR DE PARALLAX FACTORING, CEDIDO POR SANDRA ANTONIA JAVIER MONEGRO, MEDIANTE ACTO 1783, D/F. 02/03/2018, POR SUM. ALIM. ESC. JEE CORRESP. A ENERO/2018, SEGUN FACT. NCF: 00032, CARTA COMPROMISO 08433, OC. 6180.</v>
      </c>
      <c r="M1869" s="53">
        <f>VLOOKUP(D1869,[1]Sheet1!$A$2:$S$4000,16,FALSE)</f>
        <v>90072</v>
      </c>
    </row>
    <row r="1870" spans="2:13" s="10" customFormat="1" ht="33" x14ac:dyDescent="0.2">
      <c r="B1870" s="31">
        <v>1855</v>
      </c>
      <c r="C1870" s="37">
        <v>43214</v>
      </c>
      <c r="D1870" s="44">
        <v>36383</v>
      </c>
      <c r="E1870" s="11" t="s">
        <v>13</v>
      </c>
      <c r="F1870" s="11">
        <v>0</v>
      </c>
      <c r="G1870" s="11">
        <v>150144</v>
      </c>
      <c r="H1870" s="21">
        <f t="shared" si="28"/>
        <v>654635957.03999937</v>
      </c>
      <c r="J1870" s="10">
        <f>VLOOKUP(D1870,[1]Sheet1!$A$2:$R$4000,1,FALSE)</f>
        <v>36383</v>
      </c>
      <c r="K1870" s="10" t="str">
        <f>VLOOKUP(D1870,[1]Sheet1!$A$2:$R$4000,4,FALSE)</f>
        <v>Libramiento 0206-01-01-0010-8690</v>
      </c>
      <c r="L1870" s="49" t="str">
        <f>VLOOKUP(D1870,[1]Sheet1!$A$2:$S$4000,5,FALSE)</f>
        <v>PAGO SUM. ALIM. ESC. JEE. CORRESP. AL MES ENERO 2018, S/FACT. NCF: 00455, CARTA COMPROMISO NO. 15598, OC. 5970.</v>
      </c>
      <c r="M1870" s="53">
        <f>VLOOKUP(D1870,[1]Sheet1!$A$2:$S$4000,16,FALSE)</f>
        <v>620160</v>
      </c>
    </row>
    <row r="1871" spans="2:13" s="10" customFormat="1" ht="33" x14ac:dyDescent="0.2">
      <c r="B1871" s="31">
        <v>1856</v>
      </c>
      <c r="C1871" s="37">
        <v>43214</v>
      </c>
      <c r="D1871" s="44">
        <v>36383</v>
      </c>
      <c r="E1871" s="11" t="s">
        <v>13</v>
      </c>
      <c r="F1871" s="11">
        <v>0</v>
      </c>
      <c r="G1871" s="11">
        <v>620160</v>
      </c>
      <c r="H1871" s="21">
        <f t="shared" si="28"/>
        <v>654015797.03999937</v>
      </c>
      <c r="J1871" s="10">
        <f>VLOOKUP(D1871,[1]Sheet1!$A$2:$R$4000,1,FALSE)</f>
        <v>36383</v>
      </c>
      <c r="K1871" s="10" t="str">
        <f>VLOOKUP(D1871,[1]Sheet1!$A$2:$R$4000,4,FALSE)</f>
        <v>Libramiento 0206-01-01-0010-8690</v>
      </c>
      <c r="L1871" s="49" t="str">
        <f>VLOOKUP(D1871,[1]Sheet1!$A$2:$S$4000,5,FALSE)</f>
        <v>PAGO SUM. ALIM. ESC. JEE. CORRESP. AL MES ENERO 2018, S/FACT. NCF: 00455, CARTA COMPROMISO NO. 15598, OC. 5970.</v>
      </c>
      <c r="M1871" s="53">
        <f>VLOOKUP(D1871,[1]Sheet1!$A$2:$S$4000,16,FALSE)</f>
        <v>620160</v>
      </c>
    </row>
    <row r="1872" spans="2:13" s="10" customFormat="1" ht="33" x14ac:dyDescent="0.2">
      <c r="B1872" s="31">
        <v>1857</v>
      </c>
      <c r="C1872" s="37">
        <v>43214</v>
      </c>
      <c r="D1872" s="44">
        <v>36380</v>
      </c>
      <c r="E1872" s="11" t="s">
        <v>13</v>
      </c>
      <c r="F1872" s="11">
        <v>0</v>
      </c>
      <c r="G1872" s="11">
        <v>31556</v>
      </c>
      <c r="H1872" s="21">
        <f t="shared" si="28"/>
        <v>653984241.03999937</v>
      </c>
      <c r="J1872" s="10">
        <f>VLOOKUP(D1872,[1]Sheet1!$A$2:$R$4000,1,FALSE)</f>
        <v>36380</v>
      </c>
      <c r="K1872" s="10" t="str">
        <f>VLOOKUP(D1872,[1]Sheet1!$A$2:$R$4000,4,FALSE)</f>
        <v>Libramiento 0206-01-01-0010-8682</v>
      </c>
      <c r="L1872" s="49" t="str">
        <f>VLOOKUP(D1872,[1]Sheet1!$A$2:$S$4000,5,FALSE)</f>
        <v>PAGO POR SUM. ALIM. ESC. JEE. CORESP. A ENERO/2018, SEGUN FACT. NCF: 00045, CARTA COMPROMISO 00368, OC. 6185.</v>
      </c>
      <c r="M1872" s="53">
        <f>VLOOKUP(D1872,[1]Sheet1!$A$2:$S$4000,16,FALSE)</f>
        <v>31556</v>
      </c>
    </row>
    <row r="1873" spans="2:13" s="10" customFormat="1" ht="33" x14ac:dyDescent="0.2">
      <c r="B1873" s="31">
        <v>1858</v>
      </c>
      <c r="C1873" s="37">
        <v>43214</v>
      </c>
      <c r="D1873" s="44">
        <v>36380</v>
      </c>
      <c r="E1873" s="11" t="s">
        <v>13</v>
      </c>
      <c r="F1873" s="11">
        <v>0</v>
      </c>
      <c r="G1873" s="11">
        <v>713165.6</v>
      </c>
      <c r="H1873" s="21">
        <f t="shared" si="28"/>
        <v>653271075.43999934</v>
      </c>
      <c r="J1873" s="10">
        <f>VLOOKUP(D1873,[1]Sheet1!$A$2:$R$4000,1,FALSE)</f>
        <v>36380</v>
      </c>
      <c r="K1873" s="10" t="str">
        <f>VLOOKUP(D1873,[1]Sheet1!$A$2:$R$4000,4,FALSE)</f>
        <v>Libramiento 0206-01-01-0010-8682</v>
      </c>
      <c r="L1873" s="49" t="str">
        <f>VLOOKUP(D1873,[1]Sheet1!$A$2:$S$4000,5,FALSE)</f>
        <v>PAGO POR SUM. ALIM. ESC. JEE. CORESP. A ENERO/2018, SEGUN FACT. NCF: 00045, CARTA COMPROMISO 00368, OC. 6185.</v>
      </c>
      <c r="M1873" s="53">
        <f>VLOOKUP(D1873,[1]Sheet1!$A$2:$S$4000,16,FALSE)</f>
        <v>31556</v>
      </c>
    </row>
    <row r="1874" spans="2:13" s="10" customFormat="1" ht="49.5" x14ac:dyDescent="0.2">
      <c r="B1874" s="31">
        <v>1859</v>
      </c>
      <c r="C1874" s="37">
        <v>43214</v>
      </c>
      <c r="D1874" s="44">
        <v>36378</v>
      </c>
      <c r="E1874" s="11" t="s">
        <v>13</v>
      </c>
      <c r="F1874" s="11">
        <v>0</v>
      </c>
      <c r="G1874" s="11">
        <v>30528</v>
      </c>
      <c r="H1874" s="21">
        <f t="shared" si="28"/>
        <v>653240547.43999934</v>
      </c>
      <c r="J1874" s="10">
        <f>VLOOKUP(D1874,[1]Sheet1!$A$2:$R$4000,1,FALSE)</f>
        <v>36378</v>
      </c>
      <c r="K1874" s="10" t="str">
        <f>VLOOKUP(D1874,[1]Sheet1!$A$2:$R$4000,4,FALSE)</f>
        <v>Libramiento 0206-01-01-0010-8667</v>
      </c>
      <c r="L1874" s="49" t="str">
        <f>VLOOKUP(D1874,[1]Sheet1!$A$2:$S$4000,5,FALSE)</f>
        <v>PAGO A FAVOR DEL BANCO AGRICOLA, CEDIDO POR COMEDOR KG, MEDIANTE ACTO 771, D/F. 29/09/2017, POR SUM. ALIM. ESC. JEE. CORRESP. A ENERO/2018, SEGUN FACT. NCF: 00076, CARTAS COMPROMISO 00583, 00628, 10466, 00625, 00582, 00641, OC. 6260</v>
      </c>
      <c r="M1874" s="53">
        <f>VLOOKUP(D1874,[1]Sheet1!$A$2:$S$4000,16,FALSE)</f>
        <v>689932.80000000005</v>
      </c>
    </row>
    <row r="1875" spans="2:13" s="10" customFormat="1" ht="49.5" x14ac:dyDescent="0.2">
      <c r="B1875" s="31">
        <v>1860</v>
      </c>
      <c r="C1875" s="37">
        <v>43214</v>
      </c>
      <c r="D1875" s="44">
        <v>36378</v>
      </c>
      <c r="E1875" s="11" t="s">
        <v>13</v>
      </c>
      <c r="F1875" s="11">
        <v>0</v>
      </c>
      <c r="G1875" s="11">
        <v>689932.80000000005</v>
      </c>
      <c r="H1875" s="21">
        <f t="shared" ref="H1875:H1938" si="29">+H1874+F1875-G1875</f>
        <v>652550614.63999939</v>
      </c>
      <c r="J1875" s="10">
        <f>VLOOKUP(D1875,[1]Sheet1!$A$2:$R$4000,1,FALSE)</f>
        <v>36378</v>
      </c>
      <c r="K1875" s="10" t="str">
        <f>VLOOKUP(D1875,[1]Sheet1!$A$2:$R$4000,4,FALSE)</f>
        <v>Libramiento 0206-01-01-0010-8667</v>
      </c>
      <c r="L1875" s="49" t="str">
        <f>VLOOKUP(D1875,[1]Sheet1!$A$2:$S$4000,5,FALSE)</f>
        <v>PAGO A FAVOR DEL BANCO AGRICOLA, CEDIDO POR COMEDOR KG, MEDIANTE ACTO 771, D/F. 29/09/2017, POR SUM. ALIM. ESC. JEE. CORRESP. A ENERO/2018, SEGUN FACT. NCF: 00076, CARTAS COMPROMISO 00583, 00628, 10466, 00625, 00582, 00641, OC. 6260</v>
      </c>
      <c r="M1875" s="53">
        <f>VLOOKUP(D1875,[1]Sheet1!$A$2:$S$4000,16,FALSE)</f>
        <v>689932.80000000005</v>
      </c>
    </row>
    <row r="1876" spans="2:13" s="10" customFormat="1" ht="49.5" x14ac:dyDescent="0.2">
      <c r="B1876" s="31">
        <v>1861</v>
      </c>
      <c r="C1876" s="37">
        <v>43214</v>
      </c>
      <c r="D1876" s="44">
        <v>36403</v>
      </c>
      <c r="E1876" s="11" t="s">
        <v>13</v>
      </c>
      <c r="F1876" s="11">
        <v>0</v>
      </c>
      <c r="G1876" s="11">
        <v>178553.60000000001</v>
      </c>
      <c r="H1876" s="21">
        <f t="shared" si="29"/>
        <v>652372061.03999937</v>
      </c>
      <c r="J1876" s="10">
        <f>VLOOKUP(D1876,[1]Sheet1!$A$2:$R$4000,1,FALSE)</f>
        <v>36403</v>
      </c>
      <c r="K1876" s="10" t="str">
        <f>VLOOKUP(D1876,[1]Sheet1!$A$2:$R$4000,4,FALSE)</f>
        <v>Libramiento 0206-01-01-0010-8766</v>
      </c>
      <c r="L1876" s="49" t="str">
        <f>VLOOKUP(D1876,[1]Sheet1!$A$2:$S$4000,5,FALSE)</f>
        <v>PAGO A FAVOR DE BANCO AGRICOLA, CEDIDO POR RICARDO JOSE REYES MEDIANTE ACTOS NOS .1079 D/F 07/12/17 Y 1499 D/F 25/09/17, POR SUM. DE ALIM. JEE. MES DE ENERO 2018, S/FACT. 00093. CARTAS COMPROMISO 02750, 02533, 02769, 02764, 14213 Y 02536, OC 6007,6949</v>
      </c>
      <c r="M1876" s="53">
        <f>VLOOKUP(D1876,[1]Sheet1!$A$2:$S$4000,16,FALSE)</f>
        <v>737504</v>
      </c>
    </row>
    <row r="1877" spans="2:13" s="10" customFormat="1" ht="49.5" x14ac:dyDescent="0.2">
      <c r="B1877" s="31">
        <v>1862</v>
      </c>
      <c r="C1877" s="37">
        <v>43214</v>
      </c>
      <c r="D1877" s="44">
        <v>36403</v>
      </c>
      <c r="E1877" s="11" t="s">
        <v>13</v>
      </c>
      <c r="F1877" s="11">
        <v>0</v>
      </c>
      <c r="G1877" s="11">
        <v>737504</v>
      </c>
      <c r="H1877" s="21">
        <f t="shared" si="29"/>
        <v>651634557.03999937</v>
      </c>
      <c r="J1877" s="10">
        <f>VLOOKUP(D1877,[1]Sheet1!$A$2:$R$4000,1,FALSE)</f>
        <v>36403</v>
      </c>
      <c r="K1877" s="10" t="str">
        <f>VLOOKUP(D1877,[1]Sheet1!$A$2:$R$4000,4,FALSE)</f>
        <v>Libramiento 0206-01-01-0010-8766</v>
      </c>
      <c r="L1877" s="49" t="str">
        <f>VLOOKUP(D1877,[1]Sheet1!$A$2:$S$4000,5,FALSE)</f>
        <v>PAGO A FAVOR DE BANCO AGRICOLA, CEDIDO POR RICARDO JOSE REYES MEDIANTE ACTOS NOS .1079 D/F 07/12/17 Y 1499 D/F 25/09/17, POR SUM. DE ALIM. JEE. MES DE ENERO 2018, S/FACT. 00093. CARTAS COMPROMISO 02750, 02533, 02769, 02764, 14213 Y 02536, OC 6007,6949</v>
      </c>
      <c r="M1877" s="53">
        <f>VLOOKUP(D1877,[1]Sheet1!$A$2:$S$4000,16,FALSE)</f>
        <v>737504</v>
      </c>
    </row>
    <row r="1878" spans="2:13" s="10" customFormat="1" ht="33" x14ac:dyDescent="0.2">
      <c r="B1878" s="31">
        <v>1863</v>
      </c>
      <c r="C1878" s="37">
        <v>43214</v>
      </c>
      <c r="D1878" s="44">
        <v>36435</v>
      </c>
      <c r="E1878" s="11" t="s">
        <v>13</v>
      </c>
      <c r="F1878" s="11">
        <v>0</v>
      </c>
      <c r="G1878" s="11">
        <v>39712</v>
      </c>
      <c r="H1878" s="21">
        <f t="shared" si="29"/>
        <v>651594845.03999937</v>
      </c>
      <c r="J1878" s="10">
        <f>VLOOKUP(D1878,[1]Sheet1!$A$2:$R$4000,1,FALSE)</f>
        <v>36435</v>
      </c>
      <c r="K1878" s="10" t="str">
        <f>VLOOKUP(D1878,[1]Sheet1!$A$2:$R$4000,4,FALSE)</f>
        <v>Libramiento 0206-01-01-0010-9108</v>
      </c>
      <c r="L1878" s="49" t="str">
        <f>VLOOKUP(D1878,[1]Sheet1!$A$2:$S$4000,5,FALSE)</f>
        <v>PAGO SUM. ALIM. ESC. JEE. CORRESP. AL MES ENERO 2018, S/FACT. NCF: 00006. CARTAS COMPROMISO NOS. 02223, 07326 Y 09774, OC. 6213.</v>
      </c>
      <c r="M1878" s="53">
        <f>VLOOKUP(D1878,[1]Sheet1!$A$2:$S$4000,16,FALSE)</f>
        <v>897491.2</v>
      </c>
    </row>
    <row r="1879" spans="2:13" s="10" customFormat="1" ht="33" x14ac:dyDescent="0.2">
      <c r="B1879" s="31">
        <v>1864</v>
      </c>
      <c r="C1879" s="37">
        <v>43214</v>
      </c>
      <c r="D1879" s="44">
        <v>36435</v>
      </c>
      <c r="E1879" s="11" t="s">
        <v>13</v>
      </c>
      <c r="F1879" s="11">
        <v>0</v>
      </c>
      <c r="G1879" s="11">
        <v>897491.2</v>
      </c>
      <c r="H1879" s="21">
        <f t="shared" si="29"/>
        <v>650697353.83999932</v>
      </c>
      <c r="J1879" s="10">
        <f>VLOOKUP(D1879,[1]Sheet1!$A$2:$R$4000,1,FALSE)</f>
        <v>36435</v>
      </c>
      <c r="K1879" s="10" t="str">
        <f>VLOOKUP(D1879,[1]Sheet1!$A$2:$R$4000,4,FALSE)</f>
        <v>Libramiento 0206-01-01-0010-9108</v>
      </c>
      <c r="L1879" s="49" t="str">
        <f>VLOOKUP(D1879,[1]Sheet1!$A$2:$S$4000,5,FALSE)</f>
        <v>PAGO SUM. ALIM. ESC. JEE. CORRESP. AL MES ENERO 2018, S/FACT. NCF: 00006. CARTAS COMPROMISO NOS. 02223, 07326 Y 09774, OC. 6213.</v>
      </c>
      <c r="M1879" s="53">
        <f>VLOOKUP(D1879,[1]Sheet1!$A$2:$S$4000,16,FALSE)</f>
        <v>897491.2</v>
      </c>
    </row>
    <row r="1880" spans="2:13" s="10" customFormat="1" ht="33" x14ac:dyDescent="0.2">
      <c r="B1880" s="31">
        <v>1865</v>
      </c>
      <c r="C1880" s="37">
        <v>43214</v>
      </c>
      <c r="D1880" s="44">
        <v>36421</v>
      </c>
      <c r="E1880" s="11" t="s">
        <v>13</v>
      </c>
      <c r="F1880" s="11">
        <v>0</v>
      </c>
      <c r="G1880" s="11">
        <v>26448</v>
      </c>
      <c r="H1880" s="21">
        <f t="shared" si="29"/>
        <v>650670905.83999932</v>
      </c>
      <c r="J1880" s="10">
        <f>VLOOKUP(D1880,[1]Sheet1!$A$2:$R$4000,1,FALSE)</f>
        <v>36421</v>
      </c>
      <c r="K1880" s="10" t="str">
        <f>VLOOKUP(D1880,[1]Sheet1!$A$2:$R$4000,4,FALSE)</f>
        <v>Libramiento 0206-01-01-0010-9068</v>
      </c>
      <c r="L1880" s="49" t="str">
        <f>VLOOKUP(D1880,[1]Sheet1!$A$2:$S$4000,5,FALSE)</f>
        <v>PAGO SUM. DE ALIM. ESC. JEE. CORRESP. AL MES DE ENERO 2018, S/FACT. 00021. CARTAS COMPROMISO 03881, 04073, 04071 Y 04074. OC 5879</v>
      </c>
      <c r="M1880" s="53">
        <f>VLOOKUP(D1880,[1]Sheet1!$A$2:$S$4000,16,FALSE)</f>
        <v>597724.80000000005</v>
      </c>
    </row>
    <row r="1881" spans="2:13" s="10" customFormat="1" ht="33" x14ac:dyDescent="0.2">
      <c r="B1881" s="31">
        <v>1866</v>
      </c>
      <c r="C1881" s="37">
        <v>43214</v>
      </c>
      <c r="D1881" s="44">
        <v>36421</v>
      </c>
      <c r="E1881" s="11" t="s">
        <v>13</v>
      </c>
      <c r="F1881" s="11">
        <v>0</v>
      </c>
      <c r="G1881" s="11">
        <v>597724.80000000005</v>
      </c>
      <c r="H1881" s="21">
        <f t="shared" si="29"/>
        <v>650073181.03999937</v>
      </c>
      <c r="J1881" s="10">
        <f>VLOOKUP(D1881,[1]Sheet1!$A$2:$R$4000,1,FALSE)</f>
        <v>36421</v>
      </c>
      <c r="K1881" s="10" t="str">
        <f>VLOOKUP(D1881,[1]Sheet1!$A$2:$R$4000,4,FALSE)</f>
        <v>Libramiento 0206-01-01-0010-9068</v>
      </c>
      <c r="L1881" s="49" t="str">
        <f>VLOOKUP(D1881,[1]Sheet1!$A$2:$S$4000,5,FALSE)</f>
        <v>PAGO SUM. DE ALIM. ESC. JEE. CORRESP. AL MES DE ENERO 2018, S/FACT. 00021. CARTAS COMPROMISO 03881, 04073, 04071 Y 04074. OC 5879</v>
      </c>
      <c r="M1881" s="53">
        <f>VLOOKUP(D1881,[1]Sheet1!$A$2:$S$4000,16,FALSE)</f>
        <v>597724.80000000005</v>
      </c>
    </row>
    <row r="1882" spans="2:13" s="10" customFormat="1" ht="33" x14ac:dyDescent="0.2">
      <c r="B1882" s="31">
        <v>1867</v>
      </c>
      <c r="C1882" s="37">
        <v>43214</v>
      </c>
      <c r="D1882" s="44">
        <v>36420</v>
      </c>
      <c r="E1882" s="11" t="s">
        <v>13</v>
      </c>
      <c r="F1882" s="11">
        <v>0</v>
      </c>
      <c r="G1882" s="11">
        <v>230174.8</v>
      </c>
      <c r="H1882" s="21">
        <f t="shared" si="29"/>
        <v>649843006.23999941</v>
      </c>
      <c r="J1882" s="10">
        <f>VLOOKUP(D1882,[1]Sheet1!$A$2:$R$4000,1,FALSE)</f>
        <v>36420</v>
      </c>
      <c r="K1882" s="10" t="str">
        <f>VLOOKUP(D1882,[1]Sheet1!$A$2:$R$4000,4,FALSE)</f>
        <v>Libramiento 0206-01-01-0010-9067</v>
      </c>
      <c r="L1882" s="49" t="str">
        <f>VLOOKUP(D1882,[1]Sheet1!$A$2:$S$4000,5,FALSE)</f>
        <v>PAGO SUM. ALIM. ESC. JEE. CORRESP. AL MES DE ENERO 2018, SEGUN FACT. NCF.: 00093, CARTA COMPROMISO NO. 01922, 14281, 07226, 01934, 01918, OC 5793</v>
      </c>
      <c r="M1882" s="53">
        <f>VLOOKUP(D1882,[1]Sheet1!$A$2:$S$4000,16,FALSE)</f>
        <v>50038</v>
      </c>
    </row>
    <row r="1883" spans="2:13" s="10" customFormat="1" ht="33" x14ac:dyDescent="0.2">
      <c r="B1883" s="31">
        <v>1868</v>
      </c>
      <c r="C1883" s="37">
        <v>43214</v>
      </c>
      <c r="D1883" s="44">
        <v>36420</v>
      </c>
      <c r="E1883" s="11" t="s">
        <v>13</v>
      </c>
      <c r="F1883" s="11">
        <v>0</v>
      </c>
      <c r="G1883" s="11">
        <v>950722</v>
      </c>
      <c r="H1883" s="21">
        <f t="shared" si="29"/>
        <v>648892284.23999941</v>
      </c>
      <c r="J1883" s="10">
        <f>VLOOKUP(D1883,[1]Sheet1!$A$2:$R$4000,1,FALSE)</f>
        <v>36420</v>
      </c>
      <c r="K1883" s="10" t="str">
        <f>VLOOKUP(D1883,[1]Sheet1!$A$2:$R$4000,4,FALSE)</f>
        <v>Libramiento 0206-01-01-0010-9067</v>
      </c>
      <c r="L1883" s="49" t="str">
        <f>VLOOKUP(D1883,[1]Sheet1!$A$2:$S$4000,5,FALSE)</f>
        <v>PAGO SUM. ALIM. ESC. JEE. CORRESP. AL MES DE ENERO 2018, SEGUN FACT. NCF.: 00093, CARTA COMPROMISO NO. 01922, 14281, 07226, 01934, 01918, OC 5793</v>
      </c>
      <c r="M1883" s="53">
        <f>VLOOKUP(D1883,[1]Sheet1!$A$2:$S$4000,16,FALSE)</f>
        <v>50038</v>
      </c>
    </row>
    <row r="1884" spans="2:13" s="10" customFormat="1" ht="33" x14ac:dyDescent="0.2">
      <c r="B1884" s="31">
        <v>1869</v>
      </c>
      <c r="C1884" s="37">
        <v>43214</v>
      </c>
      <c r="D1884" s="44">
        <v>36417</v>
      </c>
      <c r="E1884" s="11" t="s">
        <v>13</v>
      </c>
      <c r="F1884" s="11">
        <v>0</v>
      </c>
      <c r="G1884" s="11">
        <v>159997.20000000001</v>
      </c>
      <c r="H1884" s="21">
        <f t="shared" si="29"/>
        <v>648732287.03999937</v>
      </c>
      <c r="J1884" s="10">
        <f>VLOOKUP(D1884,[1]Sheet1!$A$2:$R$4000,1,FALSE)</f>
        <v>36417</v>
      </c>
      <c r="K1884" s="10" t="str">
        <f>VLOOKUP(D1884,[1]Sheet1!$A$2:$R$4000,4,FALSE)</f>
        <v>Libramiento 0206-01-01-0010-8958</v>
      </c>
      <c r="L1884" s="49" t="str">
        <f>VLOOKUP(D1884,[1]Sheet1!$A$2:$S$4000,5,FALSE)</f>
        <v>PAGO SUM. ALIM. ESC. JEE. CORRESP. A ENERO/2018, SEGUN FACT. NCF: 00502, CARTA COMPROMISO 06242, OC. 5913</v>
      </c>
      <c r="M1884" s="53">
        <f>VLOOKUP(D1884,[1]Sheet1!$A$2:$S$4000,16,FALSE)</f>
        <v>660858</v>
      </c>
    </row>
    <row r="1885" spans="2:13" s="10" customFormat="1" ht="33" x14ac:dyDescent="0.2">
      <c r="B1885" s="31">
        <v>1870</v>
      </c>
      <c r="C1885" s="37">
        <v>43214</v>
      </c>
      <c r="D1885" s="44">
        <v>36417</v>
      </c>
      <c r="E1885" s="11" t="s">
        <v>13</v>
      </c>
      <c r="F1885" s="11">
        <v>0</v>
      </c>
      <c r="G1885" s="11">
        <v>660858</v>
      </c>
      <c r="H1885" s="21">
        <f t="shared" si="29"/>
        <v>648071429.03999937</v>
      </c>
      <c r="J1885" s="10">
        <f>VLOOKUP(D1885,[1]Sheet1!$A$2:$R$4000,1,FALSE)</f>
        <v>36417</v>
      </c>
      <c r="K1885" s="10" t="str">
        <f>VLOOKUP(D1885,[1]Sheet1!$A$2:$R$4000,4,FALSE)</f>
        <v>Libramiento 0206-01-01-0010-8958</v>
      </c>
      <c r="L1885" s="49" t="str">
        <f>VLOOKUP(D1885,[1]Sheet1!$A$2:$S$4000,5,FALSE)</f>
        <v>PAGO SUM. ALIM. ESC. JEE. CORRESP. A ENERO/2018, SEGUN FACT. NCF: 00502, CARTA COMPROMISO 06242, OC. 5913</v>
      </c>
      <c r="M1885" s="53">
        <f>VLOOKUP(D1885,[1]Sheet1!$A$2:$S$4000,16,FALSE)</f>
        <v>660858</v>
      </c>
    </row>
    <row r="1886" spans="2:13" s="10" customFormat="1" ht="49.5" x14ac:dyDescent="0.2">
      <c r="B1886" s="31">
        <v>1871</v>
      </c>
      <c r="C1886" s="37">
        <v>43214</v>
      </c>
      <c r="D1886" s="44">
        <v>36416</v>
      </c>
      <c r="E1886" s="11" t="s">
        <v>13</v>
      </c>
      <c r="F1886" s="11">
        <v>0</v>
      </c>
      <c r="G1886" s="11">
        <v>37039.199999999997</v>
      </c>
      <c r="H1886" s="21">
        <f t="shared" si="29"/>
        <v>648034389.83999932</v>
      </c>
      <c r="J1886" s="10">
        <f>VLOOKUP(D1886,[1]Sheet1!$A$2:$R$4000,1,FALSE)</f>
        <v>36416</v>
      </c>
      <c r="K1886" s="10" t="str">
        <f>VLOOKUP(D1886,[1]Sheet1!$A$2:$R$4000,4,FALSE)</f>
        <v>Libramiento 0206-01-01-0010-8954</v>
      </c>
      <c r="L1886" s="49" t="str">
        <f>VLOOKUP(D1886,[1]Sheet1!$A$2:$S$4000,5,FALSE)</f>
        <v>PAGO A FAVOR DE COOPROHARINA, CEDIDO POR GLADYS MARGARITA PLACENCIA, MEDIANTE ACTO No. 98/18 D/F 05/02/2018. POR SUM. ALIM. ESC. JEE. CORRESP. AL MES OCTUBRE 2017, SEGUN FACT. NCF.: 00131, CARTA COMPROMISO NO. 02447, OC 5640.</v>
      </c>
      <c r="M1886" s="53">
        <f>VLOOKUP(D1886,[1]Sheet1!$A$2:$S$4000,16,FALSE)</f>
        <v>152988</v>
      </c>
    </row>
    <row r="1887" spans="2:13" s="10" customFormat="1" ht="49.5" x14ac:dyDescent="0.2">
      <c r="B1887" s="31">
        <v>1872</v>
      </c>
      <c r="C1887" s="37">
        <v>43214</v>
      </c>
      <c r="D1887" s="44">
        <v>36416</v>
      </c>
      <c r="E1887" s="11" t="s">
        <v>13</v>
      </c>
      <c r="F1887" s="11">
        <v>0</v>
      </c>
      <c r="G1887" s="11">
        <v>152988</v>
      </c>
      <c r="H1887" s="21">
        <f t="shared" si="29"/>
        <v>647881401.83999932</v>
      </c>
      <c r="J1887" s="10">
        <f>VLOOKUP(D1887,[1]Sheet1!$A$2:$R$4000,1,FALSE)</f>
        <v>36416</v>
      </c>
      <c r="K1887" s="10" t="str">
        <f>VLOOKUP(D1887,[1]Sheet1!$A$2:$R$4000,4,FALSE)</f>
        <v>Libramiento 0206-01-01-0010-8954</v>
      </c>
      <c r="L1887" s="49" t="str">
        <f>VLOOKUP(D1887,[1]Sheet1!$A$2:$S$4000,5,FALSE)</f>
        <v>PAGO A FAVOR DE COOPROHARINA, CEDIDO POR GLADYS MARGARITA PLACENCIA, MEDIANTE ACTO No. 98/18 D/F 05/02/2018. POR SUM. ALIM. ESC. JEE. CORRESP. AL MES OCTUBRE 2017, SEGUN FACT. NCF.: 00131, CARTA COMPROMISO NO. 02447, OC 5640.</v>
      </c>
      <c r="M1887" s="53">
        <f>VLOOKUP(D1887,[1]Sheet1!$A$2:$S$4000,16,FALSE)</f>
        <v>152988</v>
      </c>
    </row>
    <row r="1888" spans="2:13" s="10" customFormat="1" ht="49.5" x14ac:dyDescent="0.2">
      <c r="B1888" s="31">
        <v>1873</v>
      </c>
      <c r="C1888" s="37">
        <v>43214</v>
      </c>
      <c r="D1888" s="44">
        <v>36415</v>
      </c>
      <c r="E1888" s="11" t="s">
        <v>13</v>
      </c>
      <c r="F1888" s="11">
        <v>0</v>
      </c>
      <c r="G1888" s="11">
        <v>125377.60000000001</v>
      </c>
      <c r="H1888" s="21">
        <f t="shared" si="29"/>
        <v>647756024.23999929</v>
      </c>
      <c r="J1888" s="10">
        <f>VLOOKUP(D1888,[1]Sheet1!$A$2:$R$4000,1,FALSE)</f>
        <v>36415</v>
      </c>
      <c r="K1888" s="10" t="str">
        <f>VLOOKUP(D1888,[1]Sheet1!$A$2:$R$4000,4,FALSE)</f>
        <v>Libramiento 0206-01-01-0010-8947</v>
      </c>
      <c r="L1888" s="49" t="str">
        <f>VLOOKUP(D1888,[1]Sheet1!$A$2:$S$4000,5,FALSE)</f>
        <v>PAGO A FAVOR DE BANCO AGRICOLA S/ACTO 91 D/F. 07/02/2018 CEDIDO POR NARCISO ESTHERLIN TEJADA CUELLO, SUM. ALIM. ESC. JEE. CORRESP. AL MES ENERO 2018, S/FACT. NCF: 00066, CARTAS COMPROMISO NOS. 03330, 03302, 03319, 03308, 08217, 03303 Y 03301, OC. 5782.</v>
      </c>
      <c r="M1888" s="53">
        <f>VLOOKUP(D1888,[1]Sheet1!$A$2:$S$4000,16,FALSE)</f>
        <v>98121.600000000006</v>
      </c>
    </row>
    <row r="1889" spans="2:13" s="10" customFormat="1" ht="49.5" x14ac:dyDescent="0.2">
      <c r="B1889" s="31">
        <v>1874</v>
      </c>
      <c r="C1889" s="37">
        <v>43214</v>
      </c>
      <c r="D1889" s="44">
        <v>36415</v>
      </c>
      <c r="E1889" s="11" t="s">
        <v>13</v>
      </c>
      <c r="F1889" s="11">
        <v>0</v>
      </c>
      <c r="G1889" s="11">
        <v>517864</v>
      </c>
      <c r="H1889" s="21">
        <f t="shared" si="29"/>
        <v>647238160.23999929</v>
      </c>
      <c r="J1889" s="10">
        <f>VLOOKUP(D1889,[1]Sheet1!$A$2:$R$4000,1,FALSE)</f>
        <v>36415</v>
      </c>
      <c r="K1889" s="10" t="str">
        <f>VLOOKUP(D1889,[1]Sheet1!$A$2:$R$4000,4,FALSE)</f>
        <v>Libramiento 0206-01-01-0010-8947</v>
      </c>
      <c r="L1889" s="49" t="str">
        <f>VLOOKUP(D1889,[1]Sheet1!$A$2:$S$4000,5,FALSE)</f>
        <v>PAGO A FAVOR DE BANCO AGRICOLA S/ACTO 91 D/F. 07/02/2018 CEDIDO POR NARCISO ESTHERLIN TEJADA CUELLO, SUM. ALIM. ESC. JEE. CORRESP. AL MES ENERO 2018, S/FACT. NCF: 00066, CARTAS COMPROMISO NOS. 03330, 03302, 03319, 03308, 08217, 03303 Y 03301, OC. 5782.</v>
      </c>
      <c r="M1889" s="53">
        <f>VLOOKUP(D1889,[1]Sheet1!$A$2:$S$4000,16,FALSE)</f>
        <v>98121.600000000006</v>
      </c>
    </row>
    <row r="1890" spans="2:13" s="10" customFormat="1" ht="33" x14ac:dyDescent="0.2">
      <c r="B1890" s="31">
        <v>1875</v>
      </c>
      <c r="C1890" s="37">
        <v>43214</v>
      </c>
      <c r="D1890" s="44">
        <v>36413</v>
      </c>
      <c r="E1890" s="11" t="s">
        <v>13</v>
      </c>
      <c r="F1890" s="11">
        <v>0</v>
      </c>
      <c r="G1890" s="11">
        <v>160935.6</v>
      </c>
      <c r="H1890" s="21">
        <f t="shared" si="29"/>
        <v>647077224.63999927</v>
      </c>
      <c r="J1890" s="10">
        <f>VLOOKUP(D1890,[1]Sheet1!$A$2:$R$4000,1,FALSE)</f>
        <v>36413</v>
      </c>
      <c r="K1890" s="10" t="str">
        <f>VLOOKUP(D1890,[1]Sheet1!$A$2:$R$4000,4,FALSE)</f>
        <v>Libramiento 0206-01-01-0010-8887</v>
      </c>
      <c r="L1890" s="49" t="str">
        <f>VLOOKUP(D1890,[1]Sheet1!$A$2:$S$4000,5,FALSE)</f>
        <v>PAGO POR SUM. DE ALIM. ESC. JEE. CORRESP. AL MES DE ENERO 2018, S/FACT. 08724, CARTAS COMPROMISO 01663, 01662, 06949, 15612 Y 01651. OC 5991</v>
      </c>
      <c r="M1890" s="53">
        <f>VLOOKUP(D1890,[1]Sheet1!$A$2:$S$4000,16,FALSE)</f>
        <v>664734</v>
      </c>
    </row>
    <row r="1891" spans="2:13" s="10" customFormat="1" ht="33" x14ac:dyDescent="0.2">
      <c r="B1891" s="31">
        <v>1876</v>
      </c>
      <c r="C1891" s="37">
        <v>43214</v>
      </c>
      <c r="D1891" s="44">
        <v>36413</v>
      </c>
      <c r="E1891" s="11" t="s">
        <v>13</v>
      </c>
      <c r="F1891" s="11">
        <v>0</v>
      </c>
      <c r="G1891" s="11">
        <v>664734</v>
      </c>
      <c r="H1891" s="21">
        <f t="shared" si="29"/>
        <v>646412490.63999927</v>
      </c>
      <c r="J1891" s="10">
        <f>VLOOKUP(D1891,[1]Sheet1!$A$2:$R$4000,1,FALSE)</f>
        <v>36413</v>
      </c>
      <c r="K1891" s="10" t="str">
        <f>VLOOKUP(D1891,[1]Sheet1!$A$2:$R$4000,4,FALSE)</f>
        <v>Libramiento 0206-01-01-0010-8887</v>
      </c>
      <c r="L1891" s="49" t="str">
        <f>VLOOKUP(D1891,[1]Sheet1!$A$2:$S$4000,5,FALSE)</f>
        <v>PAGO POR SUM. DE ALIM. ESC. JEE. CORRESP. AL MES DE ENERO 2018, S/FACT. 08724, CARTAS COMPROMISO 01663, 01662, 06949, 15612 Y 01651. OC 5991</v>
      </c>
      <c r="M1891" s="53">
        <f>VLOOKUP(D1891,[1]Sheet1!$A$2:$S$4000,16,FALSE)</f>
        <v>664734</v>
      </c>
    </row>
    <row r="1892" spans="2:13" s="10" customFormat="1" ht="49.5" x14ac:dyDescent="0.2">
      <c r="B1892" s="31">
        <v>1877</v>
      </c>
      <c r="C1892" s="37">
        <v>43214</v>
      </c>
      <c r="D1892" s="44">
        <v>36412</v>
      </c>
      <c r="E1892" s="11" t="s">
        <v>13</v>
      </c>
      <c r="F1892" s="11">
        <v>0</v>
      </c>
      <c r="G1892" s="11">
        <v>170715.2</v>
      </c>
      <c r="H1892" s="21">
        <f t="shared" si="29"/>
        <v>646241775.43999922</v>
      </c>
      <c r="J1892" s="10">
        <f>VLOOKUP(D1892,[1]Sheet1!$A$2:$R$4000,1,FALSE)</f>
        <v>36412</v>
      </c>
      <c r="K1892" s="10" t="str">
        <f>VLOOKUP(D1892,[1]Sheet1!$A$2:$R$4000,4,FALSE)</f>
        <v>Libramiento 0206-01-01-0010-8878</v>
      </c>
      <c r="L1892" s="49" t="str">
        <f>VLOOKUP(D1892,[1]Sheet1!$A$2:$S$4000,5,FALSE)</f>
        <v>PAGO A PARALLAX FACTORING, S/ACTO 2326, D/F. 19/03/18, POR SUM. ALIM. ESC. JEE. MES DICIEMBRE/17,S/FT. NCF: 86792,NC. 00013,CARTAS COMP. 03983,03966,03959,03967,03952, 03955,03965,03943,03951,03964,03954,03957, 08680,04142,03956,08676,08675,OC.7203 Y 7204</v>
      </c>
      <c r="M1892" s="53">
        <f>VLOOKUP(D1892,[1]Sheet1!$A$2:$S$4000,16,FALSE)</f>
        <v>37112</v>
      </c>
    </row>
    <row r="1893" spans="2:13" s="10" customFormat="1" ht="49.5" x14ac:dyDescent="0.2">
      <c r="B1893" s="31">
        <v>1878</v>
      </c>
      <c r="C1893" s="37">
        <v>43214</v>
      </c>
      <c r="D1893" s="44">
        <v>36412</v>
      </c>
      <c r="E1893" s="11" t="s">
        <v>13</v>
      </c>
      <c r="F1893" s="11">
        <v>0</v>
      </c>
      <c r="G1893" s="11">
        <v>705128</v>
      </c>
      <c r="H1893" s="21">
        <f t="shared" si="29"/>
        <v>645536647.43999922</v>
      </c>
      <c r="J1893" s="10">
        <f>VLOOKUP(D1893,[1]Sheet1!$A$2:$R$4000,1,FALSE)</f>
        <v>36412</v>
      </c>
      <c r="K1893" s="10" t="str">
        <f>VLOOKUP(D1893,[1]Sheet1!$A$2:$R$4000,4,FALSE)</f>
        <v>Libramiento 0206-01-01-0010-8878</v>
      </c>
      <c r="L1893" s="49" t="str">
        <f>VLOOKUP(D1893,[1]Sheet1!$A$2:$S$4000,5,FALSE)</f>
        <v>PAGO A PARALLAX FACTORING, S/ACTO 2326, D/F. 19/03/18, POR SUM. ALIM. ESC. JEE. MES DICIEMBRE/17,S/FT. NCF: 86792,NC. 00013,CARTAS COMP. 03983,03966,03959,03967,03952, 03955,03965,03943,03951,03964,03954,03957, 08680,04142,03956,08676,08675,OC.7203 Y 7204</v>
      </c>
      <c r="M1893" s="53">
        <f>VLOOKUP(D1893,[1]Sheet1!$A$2:$S$4000,16,FALSE)</f>
        <v>37112</v>
      </c>
    </row>
    <row r="1894" spans="2:13" s="10" customFormat="1" ht="49.5" x14ac:dyDescent="0.2">
      <c r="B1894" s="31">
        <v>1879</v>
      </c>
      <c r="C1894" s="37">
        <v>43214</v>
      </c>
      <c r="D1894" s="44">
        <v>36460</v>
      </c>
      <c r="E1894" s="11" t="s">
        <v>13</v>
      </c>
      <c r="F1894" s="11">
        <v>0</v>
      </c>
      <c r="G1894" s="11">
        <v>176226</v>
      </c>
      <c r="H1894" s="21">
        <f t="shared" si="29"/>
        <v>645360421.43999922</v>
      </c>
      <c r="J1894" s="10">
        <f>VLOOKUP(D1894,[1]Sheet1!$A$2:$R$4000,1,FALSE)</f>
        <v>36460</v>
      </c>
      <c r="K1894" s="10" t="str">
        <f>VLOOKUP(D1894,[1]Sheet1!$A$2:$R$4000,4,FALSE)</f>
        <v>Libramiento 0206-01-01-0010-9315</v>
      </c>
      <c r="L1894" s="49" t="str">
        <f>VLOOKUP(D1894,[1]Sheet1!$A$2:$S$4000,5,FALSE)</f>
        <v>PAGO A FAVOR DE BANCO AGRICOLA, CEDIDO POR ERIDANIA RAMIREZ CASTILLO, ACTO NO. 779 D/F 03/10/2017. POR SUM. ALIM. ESC. JEE, CORRESP. AL MES DE ENERO 2018, S/ FACT. NCF.: 00274, CARTAS COMPROMISO NO. 01174, 01171, 01253, 01252, OC 5598.</v>
      </c>
      <c r="M1894" s="53">
        <f>VLOOKUP(D1894,[1]Sheet1!$A$2:$S$4000,16,FALSE)</f>
        <v>38310</v>
      </c>
    </row>
    <row r="1895" spans="2:13" s="10" customFormat="1" ht="49.5" x14ac:dyDescent="0.2">
      <c r="B1895" s="31">
        <v>1880</v>
      </c>
      <c r="C1895" s="37">
        <v>43214</v>
      </c>
      <c r="D1895" s="44">
        <v>36460</v>
      </c>
      <c r="E1895" s="11" t="s">
        <v>13</v>
      </c>
      <c r="F1895" s="11">
        <v>0</v>
      </c>
      <c r="G1895" s="11">
        <v>727890</v>
      </c>
      <c r="H1895" s="21">
        <f t="shared" si="29"/>
        <v>644632531.43999922</v>
      </c>
      <c r="J1895" s="10">
        <f>VLOOKUP(D1895,[1]Sheet1!$A$2:$R$4000,1,FALSE)</f>
        <v>36460</v>
      </c>
      <c r="K1895" s="10" t="str">
        <f>VLOOKUP(D1895,[1]Sheet1!$A$2:$R$4000,4,FALSE)</f>
        <v>Libramiento 0206-01-01-0010-9315</v>
      </c>
      <c r="L1895" s="49" t="str">
        <f>VLOOKUP(D1895,[1]Sheet1!$A$2:$S$4000,5,FALSE)</f>
        <v>PAGO A FAVOR DE BANCO AGRICOLA, CEDIDO POR ERIDANIA RAMIREZ CASTILLO, ACTO NO. 779 D/F 03/10/2017. POR SUM. ALIM. ESC. JEE, CORRESP. AL MES DE ENERO 2018, S/ FACT. NCF.: 00274, CARTAS COMPROMISO NO. 01174, 01171, 01253, 01252, OC 5598.</v>
      </c>
      <c r="M1895" s="53">
        <f>VLOOKUP(D1895,[1]Sheet1!$A$2:$S$4000,16,FALSE)</f>
        <v>38310</v>
      </c>
    </row>
    <row r="1896" spans="2:13" s="10" customFormat="1" ht="33" x14ac:dyDescent="0.2">
      <c r="B1896" s="31">
        <v>1881</v>
      </c>
      <c r="C1896" s="37">
        <v>43214</v>
      </c>
      <c r="D1896" s="44">
        <v>36459</v>
      </c>
      <c r="E1896" s="11" t="s">
        <v>13</v>
      </c>
      <c r="F1896" s="11">
        <v>0</v>
      </c>
      <c r="G1896" s="11">
        <v>185757.2</v>
      </c>
      <c r="H1896" s="21">
        <f t="shared" si="29"/>
        <v>644446774.23999918</v>
      </c>
      <c r="J1896" s="10">
        <f>VLOOKUP(D1896,[1]Sheet1!$A$2:$R$4000,1,FALSE)</f>
        <v>36459</v>
      </c>
      <c r="K1896" s="10" t="str">
        <f>VLOOKUP(D1896,[1]Sheet1!$A$2:$R$4000,4,FALSE)</f>
        <v>Libramiento 0206-01-01-0010-9282</v>
      </c>
      <c r="L1896" s="49" t="str">
        <f>VLOOKUP(D1896,[1]Sheet1!$A$2:$S$4000,5,FALSE)</f>
        <v>PAGO SUM. ALIM. ESC. JEE. CORRESP. AL MES DE ENERO 2018, SEGUN FACT. NCF.: 00047 CARTA COMPROMISO NO. 10459, 10463, OC 5660.</v>
      </c>
      <c r="M1896" s="53">
        <f>VLOOKUP(D1896,[1]Sheet1!$A$2:$S$4000,16,FALSE)</f>
        <v>767258</v>
      </c>
    </row>
    <row r="1897" spans="2:13" s="10" customFormat="1" ht="33" x14ac:dyDescent="0.2">
      <c r="B1897" s="31">
        <v>1882</v>
      </c>
      <c r="C1897" s="37">
        <v>43214</v>
      </c>
      <c r="D1897" s="44">
        <v>36459</v>
      </c>
      <c r="E1897" s="11" t="s">
        <v>13</v>
      </c>
      <c r="F1897" s="11">
        <v>0</v>
      </c>
      <c r="G1897" s="11">
        <v>767258</v>
      </c>
      <c r="H1897" s="21">
        <f t="shared" si="29"/>
        <v>643679516.23999918</v>
      </c>
      <c r="J1897" s="10">
        <f>VLOOKUP(D1897,[1]Sheet1!$A$2:$R$4000,1,FALSE)</f>
        <v>36459</v>
      </c>
      <c r="K1897" s="10" t="str">
        <f>VLOOKUP(D1897,[1]Sheet1!$A$2:$R$4000,4,FALSE)</f>
        <v>Libramiento 0206-01-01-0010-9282</v>
      </c>
      <c r="L1897" s="49" t="str">
        <f>VLOOKUP(D1897,[1]Sheet1!$A$2:$S$4000,5,FALSE)</f>
        <v>PAGO SUM. ALIM. ESC. JEE. CORRESP. AL MES DE ENERO 2018, SEGUN FACT. NCF.: 00047 CARTA COMPROMISO NO. 10459, 10463, OC 5660.</v>
      </c>
      <c r="M1897" s="53">
        <f>VLOOKUP(D1897,[1]Sheet1!$A$2:$S$4000,16,FALSE)</f>
        <v>767258</v>
      </c>
    </row>
    <row r="1898" spans="2:13" s="10" customFormat="1" ht="33" x14ac:dyDescent="0.2">
      <c r="B1898" s="31">
        <v>1883</v>
      </c>
      <c r="C1898" s="37">
        <v>43214</v>
      </c>
      <c r="D1898" s="44">
        <v>36458</v>
      </c>
      <c r="E1898" s="11" t="s">
        <v>13</v>
      </c>
      <c r="F1898" s="11">
        <v>0</v>
      </c>
      <c r="G1898" s="11">
        <v>143520</v>
      </c>
      <c r="H1898" s="21">
        <f t="shared" si="29"/>
        <v>643535996.23999918</v>
      </c>
      <c r="J1898" s="10">
        <f>VLOOKUP(D1898,[1]Sheet1!$A$2:$R$4000,1,FALSE)</f>
        <v>36458</v>
      </c>
      <c r="K1898" s="10" t="str">
        <f>VLOOKUP(D1898,[1]Sheet1!$A$2:$R$4000,4,FALSE)</f>
        <v>Libramiento 0206-01-01-0010-9251</v>
      </c>
      <c r="L1898" s="49" t="str">
        <f>VLOOKUP(D1898,[1]Sheet1!$A$2:$S$4000,5,FALSE)</f>
        <v>PAGO SUM. ALIM. ESC. JEE. CORRESP. AL MES ENERO 2018, SEGUN FACT. NCF.: 00047 CARTA COMPROMISO NO. 06871, 01572, OC 6223</v>
      </c>
      <c r="M1898" s="53">
        <f>VLOOKUP(D1898,[1]Sheet1!$A$2:$S$4000,16,FALSE)</f>
        <v>592800</v>
      </c>
    </row>
    <row r="1899" spans="2:13" s="10" customFormat="1" ht="33" x14ac:dyDescent="0.2">
      <c r="B1899" s="31">
        <v>1884</v>
      </c>
      <c r="C1899" s="37">
        <v>43214</v>
      </c>
      <c r="D1899" s="44">
        <v>36458</v>
      </c>
      <c r="E1899" s="11" t="s">
        <v>13</v>
      </c>
      <c r="F1899" s="11">
        <v>0</v>
      </c>
      <c r="G1899" s="11">
        <v>592800</v>
      </c>
      <c r="H1899" s="21">
        <f t="shared" si="29"/>
        <v>642943196.23999918</v>
      </c>
      <c r="J1899" s="10">
        <f>VLOOKUP(D1899,[1]Sheet1!$A$2:$R$4000,1,FALSE)</f>
        <v>36458</v>
      </c>
      <c r="K1899" s="10" t="str">
        <f>VLOOKUP(D1899,[1]Sheet1!$A$2:$R$4000,4,FALSE)</f>
        <v>Libramiento 0206-01-01-0010-9251</v>
      </c>
      <c r="L1899" s="49" t="str">
        <f>VLOOKUP(D1899,[1]Sheet1!$A$2:$S$4000,5,FALSE)</f>
        <v>PAGO SUM. ALIM. ESC. JEE. CORRESP. AL MES ENERO 2018, SEGUN FACT. NCF.: 00047 CARTA COMPROMISO NO. 06871, 01572, OC 6223</v>
      </c>
      <c r="M1899" s="53">
        <f>VLOOKUP(D1899,[1]Sheet1!$A$2:$S$4000,16,FALSE)</f>
        <v>592800</v>
      </c>
    </row>
    <row r="1900" spans="2:13" s="10" customFormat="1" ht="33" x14ac:dyDescent="0.2">
      <c r="B1900" s="31">
        <v>1885</v>
      </c>
      <c r="C1900" s="37">
        <v>43214</v>
      </c>
      <c r="D1900" s="44">
        <v>36457</v>
      </c>
      <c r="E1900" s="11" t="s">
        <v>13</v>
      </c>
      <c r="F1900" s="11">
        <v>0</v>
      </c>
      <c r="G1900" s="11">
        <v>104318.8</v>
      </c>
      <c r="H1900" s="21">
        <f t="shared" si="29"/>
        <v>642838877.43999922</v>
      </c>
      <c r="J1900" s="10">
        <f>VLOOKUP(D1900,[1]Sheet1!$A$2:$R$4000,1,FALSE)</f>
        <v>36457</v>
      </c>
      <c r="K1900" s="10" t="str">
        <f>VLOOKUP(D1900,[1]Sheet1!$A$2:$R$4000,4,FALSE)</f>
        <v>Libramiento 0206-01-01-0010-9206</v>
      </c>
      <c r="L1900" s="49" t="str">
        <f>VLOOKUP(D1900,[1]Sheet1!$A$2:$S$4000,5,FALSE)</f>
        <v>PAGO SUM. ALIM. ESC. JEE. CORRESP. AL MES ENERO 2018, S/FACT. NCF: 00027 CARTAS COMPROMISO NOS. 01286, 01293, 01289 Y 01294, OC. 6047</v>
      </c>
      <c r="M1900" s="53">
        <f>VLOOKUP(D1900,[1]Sheet1!$A$2:$S$4000,16,FALSE)</f>
        <v>430882</v>
      </c>
    </row>
    <row r="1901" spans="2:13" s="10" customFormat="1" ht="33" x14ac:dyDescent="0.2">
      <c r="B1901" s="31">
        <v>1886</v>
      </c>
      <c r="C1901" s="37">
        <v>43214</v>
      </c>
      <c r="D1901" s="44">
        <v>36457</v>
      </c>
      <c r="E1901" s="11" t="s">
        <v>13</v>
      </c>
      <c r="F1901" s="11">
        <v>0</v>
      </c>
      <c r="G1901" s="11">
        <v>430882</v>
      </c>
      <c r="H1901" s="21">
        <f t="shared" si="29"/>
        <v>642407995.43999922</v>
      </c>
      <c r="J1901" s="10">
        <f>VLOOKUP(D1901,[1]Sheet1!$A$2:$R$4000,1,FALSE)</f>
        <v>36457</v>
      </c>
      <c r="K1901" s="10" t="str">
        <f>VLOOKUP(D1901,[1]Sheet1!$A$2:$R$4000,4,FALSE)</f>
        <v>Libramiento 0206-01-01-0010-9206</v>
      </c>
      <c r="L1901" s="49" t="str">
        <f>VLOOKUP(D1901,[1]Sheet1!$A$2:$S$4000,5,FALSE)</f>
        <v>PAGO SUM. ALIM. ESC. JEE. CORRESP. AL MES ENERO 2018, S/FACT. NCF: 00027 CARTAS COMPROMISO NOS. 01286, 01293, 01289 Y 01294, OC. 6047</v>
      </c>
      <c r="M1901" s="53">
        <f>VLOOKUP(D1901,[1]Sheet1!$A$2:$S$4000,16,FALSE)</f>
        <v>430882</v>
      </c>
    </row>
    <row r="1902" spans="2:13" s="10" customFormat="1" ht="33" x14ac:dyDescent="0.2">
      <c r="B1902" s="31">
        <v>1887</v>
      </c>
      <c r="C1902" s="37">
        <v>43214</v>
      </c>
      <c r="D1902" s="44">
        <v>36456</v>
      </c>
      <c r="E1902" s="11" t="s">
        <v>13</v>
      </c>
      <c r="F1902" s="11">
        <v>0</v>
      </c>
      <c r="G1902" s="11">
        <v>48480</v>
      </c>
      <c r="H1902" s="21">
        <f t="shared" si="29"/>
        <v>642359515.43999922</v>
      </c>
      <c r="J1902" s="10">
        <f>VLOOKUP(D1902,[1]Sheet1!$A$2:$R$4000,1,FALSE)</f>
        <v>36456</v>
      </c>
      <c r="K1902" s="10" t="str">
        <f>VLOOKUP(D1902,[1]Sheet1!$A$2:$R$4000,4,FALSE)</f>
        <v>Libramiento 0206-01-01-0010-9192</v>
      </c>
      <c r="L1902" s="49" t="str">
        <f>VLOOKUP(D1902,[1]Sheet1!$A$2:$S$4000,5,FALSE)</f>
        <v>PAGO SUM. ALIM. ESC. JEE. CORRESP. AL MES ENERO 2018, SEGUN FACT. NCF.: 00308 CARTA COMPROMISO NO. 05447, 05554, OC 6042</v>
      </c>
      <c r="M1902" s="53">
        <f>VLOOKUP(D1902,[1]Sheet1!$A$2:$S$4000,16,FALSE)</f>
        <v>48480</v>
      </c>
    </row>
    <row r="1903" spans="2:13" s="10" customFormat="1" ht="33" x14ac:dyDescent="0.2">
      <c r="B1903" s="31">
        <v>1888</v>
      </c>
      <c r="C1903" s="37">
        <v>43214</v>
      </c>
      <c r="D1903" s="44">
        <v>36456</v>
      </c>
      <c r="E1903" s="11" t="s">
        <v>13</v>
      </c>
      <c r="F1903" s="11">
        <v>0</v>
      </c>
      <c r="G1903" s="11">
        <v>1095648</v>
      </c>
      <c r="H1903" s="21">
        <f t="shared" si="29"/>
        <v>641263867.43999922</v>
      </c>
      <c r="J1903" s="10">
        <f>VLOOKUP(D1903,[1]Sheet1!$A$2:$R$4000,1,FALSE)</f>
        <v>36456</v>
      </c>
      <c r="K1903" s="10" t="str">
        <f>VLOOKUP(D1903,[1]Sheet1!$A$2:$R$4000,4,FALSE)</f>
        <v>Libramiento 0206-01-01-0010-9192</v>
      </c>
      <c r="L1903" s="49" t="str">
        <f>VLOOKUP(D1903,[1]Sheet1!$A$2:$S$4000,5,FALSE)</f>
        <v>PAGO SUM. ALIM. ESC. JEE. CORRESP. AL MES ENERO 2018, SEGUN FACT. NCF.: 00308 CARTA COMPROMISO NO. 05447, 05554, OC 6042</v>
      </c>
      <c r="M1903" s="53">
        <f>VLOOKUP(D1903,[1]Sheet1!$A$2:$S$4000,16,FALSE)</f>
        <v>48480</v>
      </c>
    </row>
    <row r="1904" spans="2:13" s="10" customFormat="1" ht="33" x14ac:dyDescent="0.2">
      <c r="B1904" s="31">
        <v>1889</v>
      </c>
      <c r="C1904" s="37">
        <v>43214</v>
      </c>
      <c r="D1904" s="44">
        <v>36455</v>
      </c>
      <c r="E1904" s="11" t="s">
        <v>13</v>
      </c>
      <c r="F1904" s="11">
        <v>0</v>
      </c>
      <c r="G1904" s="11">
        <v>43194</v>
      </c>
      <c r="H1904" s="21">
        <f t="shared" si="29"/>
        <v>641220673.43999922</v>
      </c>
      <c r="J1904" s="10">
        <f>VLOOKUP(D1904,[1]Sheet1!$A$2:$R$4000,1,FALSE)</f>
        <v>36455</v>
      </c>
      <c r="K1904" s="10" t="str">
        <f>VLOOKUP(D1904,[1]Sheet1!$A$2:$R$4000,4,FALSE)</f>
        <v>Libramiento 0206-01-01-0010-9189</v>
      </c>
      <c r="L1904" s="49" t="str">
        <f>VLOOKUP(D1904,[1]Sheet1!$A$2:$S$4000,5,FALSE)</f>
        <v>PAGO SUM. ALIM. ESC. JEE. CORRESP. AL MES ENERO 2018, SEGUN FACT. NCF.: 00039 CARTA COMPROMISO NO. 05887, 06075, OC 6187.</v>
      </c>
      <c r="M1904" s="53">
        <f>VLOOKUP(D1904,[1]Sheet1!$A$2:$S$4000,16,FALSE)</f>
        <v>976184.4</v>
      </c>
    </row>
    <row r="1905" spans="2:13" s="10" customFormat="1" ht="33" x14ac:dyDescent="0.2">
      <c r="B1905" s="31">
        <v>1890</v>
      </c>
      <c r="C1905" s="37">
        <v>43214</v>
      </c>
      <c r="D1905" s="44">
        <v>36455</v>
      </c>
      <c r="E1905" s="11" t="s">
        <v>13</v>
      </c>
      <c r="F1905" s="11">
        <v>0</v>
      </c>
      <c r="G1905" s="11">
        <v>976184.4</v>
      </c>
      <c r="H1905" s="21">
        <f t="shared" si="29"/>
        <v>640244489.03999925</v>
      </c>
      <c r="J1905" s="10">
        <f>VLOOKUP(D1905,[1]Sheet1!$A$2:$R$4000,1,FALSE)</f>
        <v>36455</v>
      </c>
      <c r="K1905" s="10" t="str">
        <f>VLOOKUP(D1905,[1]Sheet1!$A$2:$R$4000,4,FALSE)</f>
        <v>Libramiento 0206-01-01-0010-9189</v>
      </c>
      <c r="L1905" s="49" t="str">
        <f>VLOOKUP(D1905,[1]Sheet1!$A$2:$S$4000,5,FALSE)</f>
        <v>PAGO SUM. ALIM. ESC. JEE. CORRESP. AL MES ENERO 2018, SEGUN FACT. NCF.: 00039 CARTA COMPROMISO NO. 05887, 06075, OC 6187.</v>
      </c>
      <c r="M1905" s="53">
        <f>VLOOKUP(D1905,[1]Sheet1!$A$2:$S$4000,16,FALSE)</f>
        <v>976184.4</v>
      </c>
    </row>
    <row r="1906" spans="2:13" s="10" customFormat="1" ht="33" x14ac:dyDescent="0.2">
      <c r="B1906" s="31">
        <v>1891</v>
      </c>
      <c r="C1906" s="37">
        <v>43214</v>
      </c>
      <c r="D1906" s="44">
        <v>36454</v>
      </c>
      <c r="E1906" s="11" t="s">
        <v>13</v>
      </c>
      <c r="F1906" s="11">
        <v>0</v>
      </c>
      <c r="G1906" s="11">
        <v>63332</v>
      </c>
      <c r="H1906" s="21">
        <f t="shared" si="29"/>
        <v>640181157.03999925</v>
      </c>
      <c r="J1906" s="10">
        <f>VLOOKUP(D1906,[1]Sheet1!$A$2:$R$4000,1,FALSE)</f>
        <v>36454</v>
      </c>
      <c r="K1906" s="10" t="str">
        <f>VLOOKUP(D1906,[1]Sheet1!$A$2:$R$4000,4,FALSE)</f>
        <v>Libramiento 0206-01-01-0010-9188</v>
      </c>
      <c r="L1906" s="49" t="str">
        <f>VLOOKUP(D1906,[1]Sheet1!$A$2:$S$4000,5,FALSE)</f>
        <v>PAGO SUM. ALIM. ESC. JEE. CORRESP. AL MES DE ENERO 2018, SEGUN FACT. NCF.: 00010 CARTA COMPROMISO NO. 08831, 15424, 15662, 04106, OC 6936 Y 5866.</v>
      </c>
      <c r="M1906" s="53">
        <f>VLOOKUP(D1906,[1]Sheet1!$A$2:$S$4000,16,FALSE)</f>
        <v>1431303.2</v>
      </c>
    </row>
    <row r="1907" spans="2:13" s="10" customFormat="1" ht="33" x14ac:dyDescent="0.2">
      <c r="B1907" s="31">
        <v>1892</v>
      </c>
      <c r="C1907" s="37">
        <v>43214</v>
      </c>
      <c r="D1907" s="44">
        <v>36454</v>
      </c>
      <c r="E1907" s="11" t="s">
        <v>13</v>
      </c>
      <c r="F1907" s="11">
        <v>0</v>
      </c>
      <c r="G1907" s="11">
        <v>1431303.2</v>
      </c>
      <c r="H1907" s="21">
        <f t="shared" si="29"/>
        <v>638749853.8399992</v>
      </c>
      <c r="J1907" s="10">
        <f>VLOOKUP(D1907,[1]Sheet1!$A$2:$R$4000,1,FALSE)</f>
        <v>36454</v>
      </c>
      <c r="K1907" s="10" t="str">
        <f>VLOOKUP(D1907,[1]Sheet1!$A$2:$R$4000,4,FALSE)</f>
        <v>Libramiento 0206-01-01-0010-9188</v>
      </c>
      <c r="L1907" s="49" t="str">
        <f>VLOOKUP(D1907,[1]Sheet1!$A$2:$S$4000,5,FALSE)</f>
        <v>PAGO SUM. ALIM. ESC. JEE. CORRESP. AL MES DE ENERO 2018, SEGUN FACT. NCF.: 00010 CARTA COMPROMISO NO. 08831, 15424, 15662, 04106, OC 6936 Y 5866.</v>
      </c>
      <c r="M1907" s="53">
        <f>VLOOKUP(D1907,[1]Sheet1!$A$2:$S$4000,16,FALSE)</f>
        <v>1431303.2</v>
      </c>
    </row>
    <row r="1908" spans="2:13" s="10" customFormat="1" ht="49.5" x14ac:dyDescent="0.2">
      <c r="B1908" s="31">
        <v>1893</v>
      </c>
      <c r="C1908" s="37">
        <v>43214</v>
      </c>
      <c r="D1908" s="44">
        <v>36453</v>
      </c>
      <c r="E1908" s="11" t="s">
        <v>13</v>
      </c>
      <c r="F1908" s="11">
        <v>0</v>
      </c>
      <c r="G1908" s="11">
        <v>22064</v>
      </c>
      <c r="H1908" s="21">
        <f t="shared" si="29"/>
        <v>638727789.8399992</v>
      </c>
      <c r="J1908" s="10">
        <f>VLOOKUP(D1908,[1]Sheet1!$A$2:$R$4000,1,FALSE)</f>
        <v>36453</v>
      </c>
      <c r="K1908" s="10" t="str">
        <f>VLOOKUP(D1908,[1]Sheet1!$A$2:$R$4000,4,FALSE)</f>
        <v>Libramiento 0206-01-01-0010-9184</v>
      </c>
      <c r="L1908" s="49" t="str">
        <f>VLOOKUP(D1908,[1]Sheet1!$A$2:$S$4000,5,FALSE)</f>
        <v>PAGO A FAVOR DE BANCO AGRICOLA, CEDIDO POR MACEBOLD SRL, MEDIANTE ACTO DE ALGUACIL No. 462/17 D/F 27/09/2017. POR SUM. ALIM. ESC. JEE. CORRESP. AL MES DE ENERO 2018, SEGUN FACT. NCF.: 00029, CARTA COMPROMISO NO. 00018, OC 6176.</v>
      </c>
      <c r="M1908" s="53">
        <f>VLOOKUP(D1908,[1]Sheet1!$A$2:$S$4000,16,FALSE)</f>
        <v>498646.4</v>
      </c>
    </row>
    <row r="1909" spans="2:13" s="10" customFormat="1" ht="49.5" x14ac:dyDescent="0.2">
      <c r="B1909" s="31">
        <v>1894</v>
      </c>
      <c r="C1909" s="37">
        <v>43214</v>
      </c>
      <c r="D1909" s="44">
        <v>36453</v>
      </c>
      <c r="E1909" s="11" t="s">
        <v>13</v>
      </c>
      <c r="F1909" s="11">
        <v>0</v>
      </c>
      <c r="G1909" s="11">
        <v>498646.4</v>
      </c>
      <c r="H1909" s="21">
        <f t="shared" si="29"/>
        <v>638229143.43999922</v>
      </c>
      <c r="J1909" s="10">
        <f>VLOOKUP(D1909,[1]Sheet1!$A$2:$R$4000,1,FALSE)</f>
        <v>36453</v>
      </c>
      <c r="K1909" s="10" t="str">
        <f>VLOOKUP(D1909,[1]Sheet1!$A$2:$R$4000,4,FALSE)</f>
        <v>Libramiento 0206-01-01-0010-9184</v>
      </c>
      <c r="L1909" s="49" t="str">
        <f>VLOOKUP(D1909,[1]Sheet1!$A$2:$S$4000,5,FALSE)</f>
        <v>PAGO A FAVOR DE BANCO AGRICOLA, CEDIDO POR MACEBOLD SRL, MEDIANTE ACTO DE ALGUACIL No. 462/17 D/F 27/09/2017. POR SUM. ALIM. ESC. JEE. CORRESP. AL MES DE ENERO 2018, SEGUN FACT. NCF.: 00029, CARTA COMPROMISO NO. 00018, OC 6176.</v>
      </c>
      <c r="M1909" s="53">
        <f>VLOOKUP(D1909,[1]Sheet1!$A$2:$S$4000,16,FALSE)</f>
        <v>498646.4</v>
      </c>
    </row>
    <row r="1910" spans="2:13" s="10" customFormat="1" ht="49.5" x14ac:dyDescent="0.2">
      <c r="B1910" s="31">
        <v>1895</v>
      </c>
      <c r="C1910" s="37">
        <v>43214</v>
      </c>
      <c r="D1910" s="44">
        <v>36452</v>
      </c>
      <c r="E1910" s="11" t="s">
        <v>13</v>
      </c>
      <c r="F1910" s="11">
        <v>0</v>
      </c>
      <c r="G1910" s="11">
        <v>34924</v>
      </c>
      <c r="H1910" s="21">
        <f t="shared" si="29"/>
        <v>638194219.43999922</v>
      </c>
      <c r="J1910" s="10">
        <f>VLOOKUP(D1910,[1]Sheet1!$A$2:$R$4000,1,FALSE)</f>
        <v>36452</v>
      </c>
      <c r="K1910" s="10" t="str">
        <f>VLOOKUP(D1910,[1]Sheet1!$A$2:$R$4000,4,FALSE)</f>
        <v>Libramiento 0206-01-01-0010-9182</v>
      </c>
      <c r="L1910" s="49" t="str">
        <f>VLOOKUP(D1910,[1]Sheet1!$A$2:$S$4000,5,FALSE)</f>
        <v>PAGO A BANCO AGRICOLA, CEDIDO POR PROCESADORA Y DISTRIBUIDORA DE ALIMENTOS VICOM SRL, MEDIANTE ACTO DE ALGUACIL NO. 856/17 D/F 04/12/2017. POR SUM. ALIM. ESC. JEE, MES DE ENERO 2018, SEGUN FT. NCF 00082, CARTAS COMP. NO. 14399 Y 04069. OC5881.</v>
      </c>
      <c r="M1910" s="53">
        <f>VLOOKUP(D1910,[1]Sheet1!$A$2:$S$4000,16,FALSE)</f>
        <v>789282.4</v>
      </c>
    </row>
    <row r="1911" spans="2:13" s="10" customFormat="1" ht="49.5" x14ac:dyDescent="0.2">
      <c r="B1911" s="31">
        <v>1896</v>
      </c>
      <c r="C1911" s="37">
        <v>43214</v>
      </c>
      <c r="D1911" s="44">
        <v>36452</v>
      </c>
      <c r="E1911" s="11" t="s">
        <v>13</v>
      </c>
      <c r="F1911" s="11">
        <v>0</v>
      </c>
      <c r="G1911" s="11">
        <v>789282.4</v>
      </c>
      <c r="H1911" s="21">
        <f t="shared" si="29"/>
        <v>637404937.03999925</v>
      </c>
      <c r="J1911" s="10">
        <f>VLOOKUP(D1911,[1]Sheet1!$A$2:$R$4000,1,FALSE)</f>
        <v>36452</v>
      </c>
      <c r="K1911" s="10" t="str">
        <f>VLOOKUP(D1911,[1]Sheet1!$A$2:$R$4000,4,FALSE)</f>
        <v>Libramiento 0206-01-01-0010-9182</v>
      </c>
      <c r="L1911" s="49" t="str">
        <f>VLOOKUP(D1911,[1]Sheet1!$A$2:$S$4000,5,FALSE)</f>
        <v>PAGO A BANCO AGRICOLA, CEDIDO POR PROCESADORA Y DISTRIBUIDORA DE ALIMENTOS VICOM SRL, MEDIANTE ACTO DE ALGUACIL NO. 856/17 D/F 04/12/2017. POR SUM. ALIM. ESC. JEE, MES DE ENERO 2018, SEGUN FT. NCF 00082, CARTAS COMP. NO. 14399 Y 04069. OC5881.</v>
      </c>
      <c r="M1911" s="53">
        <f>VLOOKUP(D1911,[1]Sheet1!$A$2:$S$4000,16,FALSE)</f>
        <v>789282.4</v>
      </c>
    </row>
    <row r="1912" spans="2:13" s="10" customFormat="1" ht="33" x14ac:dyDescent="0.2">
      <c r="B1912" s="31">
        <v>1897</v>
      </c>
      <c r="C1912" s="37">
        <v>43214</v>
      </c>
      <c r="D1912" s="44">
        <v>36451</v>
      </c>
      <c r="E1912" s="11" t="s">
        <v>13</v>
      </c>
      <c r="F1912" s="11">
        <v>0</v>
      </c>
      <c r="G1912" s="11">
        <v>8576</v>
      </c>
      <c r="H1912" s="21">
        <f t="shared" si="29"/>
        <v>637396361.03999925</v>
      </c>
      <c r="J1912" s="10">
        <f>VLOOKUP(D1912,[1]Sheet1!$A$2:$R$4000,1,FALSE)</f>
        <v>36451</v>
      </c>
      <c r="K1912" s="10" t="str">
        <f>VLOOKUP(D1912,[1]Sheet1!$A$2:$R$4000,4,FALSE)</f>
        <v>Libramiento 0206-01-01-0010-9181</v>
      </c>
      <c r="L1912" s="49" t="str">
        <f>VLOOKUP(D1912,[1]Sheet1!$A$2:$S$4000,5,FALSE)</f>
        <v>PAGO SUM. ALIM. ESC. JEE, CORRESP. AL MES DE ENERO 2018, SEGUN FACT. NCF.: 00014, CARTAS COMPROMISO NO. 02310, OC 6092.</v>
      </c>
      <c r="M1912" s="53">
        <f>VLOOKUP(D1912,[1]Sheet1!$A$2:$S$4000,16,FALSE)</f>
        <v>193817.60000000001</v>
      </c>
    </row>
    <row r="1913" spans="2:13" s="10" customFormat="1" ht="33" x14ac:dyDescent="0.2">
      <c r="B1913" s="31">
        <v>1898</v>
      </c>
      <c r="C1913" s="37">
        <v>43214</v>
      </c>
      <c r="D1913" s="44">
        <v>36451</v>
      </c>
      <c r="E1913" s="11" t="s">
        <v>13</v>
      </c>
      <c r="F1913" s="11">
        <v>0</v>
      </c>
      <c r="G1913" s="11">
        <v>193817.60000000001</v>
      </c>
      <c r="H1913" s="21">
        <f t="shared" si="29"/>
        <v>637202543.43999922</v>
      </c>
      <c r="J1913" s="10">
        <f>VLOOKUP(D1913,[1]Sheet1!$A$2:$R$4000,1,FALSE)</f>
        <v>36451</v>
      </c>
      <c r="K1913" s="10" t="str">
        <f>VLOOKUP(D1913,[1]Sheet1!$A$2:$R$4000,4,FALSE)</f>
        <v>Libramiento 0206-01-01-0010-9181</v>
      </c>
      <c r="L1913" s="49" t="str">
        <f>VLOOKUP(D1913,[1]Sheet1!$A$2:$S$4000,5,FALSE)</f>
        <v>PAGO SUM. ALIM. ESC. JEE, CORRESP. AL MES DE ENERO 2018, SEGUN FACT. NCF.: 00014, CARTAS COMPROMISO NO. 02310, OC 6092.</v>
      </c>
      <c r="M1913" s="53">
        <f>VLOOKUP(D1913,[1]Sheet1!$A$2:$S$4000,16,FALSE)</f>
        <v>193817.60000000001</v>
      </c>
    </row>
    <row r="1914" spans="2:13" s="10" customFormat="1" ht="33" x14ac:dyDescent="0.2">
      <c r="B1914" s="31">
        <v>1899</v>
      </c>
      <c r="C1914" s="37">
        <v>43214</v>
      </c>
      <c r="D1914" s="44">
        <v>36450</v>
      </c>
      <c r="E1914" s="11" t="s">
        <v>13</v>
      </c>
      <c r="F1914" s="11">
        <v>0</v>
      </c>
      <c r="G1914" s="11">
        <v>135571.20000000001</v>
      </c>
      <c r="H1914" s="21">
        <f t="shared" si="29"/>
        <v>637066972.23999918</v>
      </c>
      <c r="J1914" s="10">
        <f>VLOOKUP(D1914,[1]Sheet1!$A$2:$R$4000,1,FALSE)</f>
        <v>36450</v>
      </c>
      <c r="K1914" s="10" t="str">
        <f>VLOOKUP(D1914,[1]Sheet1!$A$2:$R$4000,4,FALSE)</f>
        <v>Libramiento 0206-01-01-0010-9177</v>
      </c>
      <c r="L1914" s="49" t="str">
        <f>VLOOKUP(D1914,[1]Sheet1!$A$2:$S$4000,5,FALSE)</f>
        <v>PAGO SUM. ALIM. ESC. JEE. CORRESP. AL MES ENERO 2018, SEGUN FACT. NCF.: 00033, CARTA COMPROMISO NO. 07256, 01846, OC 5834.</v>
      </c>
      <c r="M1914" s="53">
        <f>VLOOKUP(D1914,[1]Sheet1!$A$2:$S$4000,16,FALSE)</f>
        <v>29472</v>
      </c>
    </row>
    <row r="1915" spans="2:13" s="10" customFormat="1" ht="33" x14ac:dyDescent="0.2">
      <c r="B1915" s="31">
        <v>1900</v>
      </c>
      <c r="C1915" s="37">
        <v>43214</v>
      </c>
      <c r="D1915" s="44">
        <v>36450</v>
      </c>
      <c r="E1915" s="11" t="s">
        <v>13</v>
      </c>
      <c r="F1915" s="11">
        <v>0</v>
      </c>
      <c r="G1915" s="11">
        <v>559968</v>
      </c>
      <c r="H1915" s="21">
        <f t="shared" si="29"/>
        <v>636507004.23999918</v>
      </c>
      <c r="J1915" s="10">
        <f>VLOOKUP(D1915,[1]Sheet1!$A$2:$R$4000,1,FALSE)</f>
        <v>36450</v>
      </c>
      <c r="K1915" s="10" t="str">
        <f>VLOOKUP(D1915,[1]Sheet1!$A$2:$R$4000,4,FALSE)</f>
        <v>Libramiento 0206-01-01-0010-9177</v>
      </c>
      <c r="L1915" s="49" t="str">
        <f>VLOOKUP(D1915,[1]Sheet1!$A$2:$S$4000,5,FALSE)</f>
        <v>PAGO SUM. ALIM. ESC. JEE. CORRESP. AL MES ENERO 2018, SEGUN FACT. NCF.: 00033, CARTA COMPROMISO NO. 07256, 01846, OC 5834.</v>
      </c>
      <c r="M1915" s="53">
        <f>VLOOKUP(D1915,[1]Sheet1!$A$2:$S$4000,16,FALSE)</f>
        <v>29472</v>
      </c>
    </row>
    <row r="1916" spans="2:13" s="10" customFormat="1" ht="33" x14ac:dyDescent="0.2">
      <c r="B1916" s="31">
        <v>1901</v>
      </c>
      <c r="C1916" s="37">
        <v>43214</v>
      </c>
      <c r="D1916" s="44">
        <v>36449</v>
      </c>
      <c r="E1916" s="11" t="s">
        <v>13</v>
      </c>
      <c r="F1916" s="11">
        <v>0</v>
      </c>
      <c r="G1916" s="11">
        <v>70738.8</v>
      </c>
      <c r="H1916" s="21">
        <f t="shared" si="29"/>
        <v>636436265.43999922</v>
      </c>
      <c r="J1916" s="10">
        <f>VLOOKUP(D1916,[1]Sheet1!$A$2:$R$4000,1,FALSE)</f>
        <v>36449</v>
      </c>
      <c r="K1916" s="10" t="str">
        <f>VLOOKUP(D1916,[1]Sheet1!$A$2:$R$4000,4,FALSE)</f>
        <v>Libramiento 0206-01-01-0010-9176</v>
      </c>
      <c r="L1916" s="49" t="str">
        <f>VLOOKUP(D1916,[1]Sheet1!$A$2:$S$4000,5,FALSE)</f>
        <v>PAGO SUM. ALIM. ESC. JEE. CORRESP. AL MES DICIEMBRE 2017, S/FACT. NCF: 00168, CARTA COMPROMISO NO. 04386, OC. 6272.</v>
      </c>
      <c r="M1916" s="53">
        <f>VLOOKUP(D1916,[1]Sheet1!$A$2:$S$4000,16,FALSE)</f>
        <v>55360.800000000003</v>
      </c>
    </row>
    <row r="1917" spans="2:13" s="10" customFormat="1" ht="33" x14ac:dyDescent="0.2">
      <c r="B1917" s="31">
        <v>1902</v>
      </c>
      <c r="C1917" s="37">
        <v>43214</v>
      </c>
      <c r="D1917" s="44">
        <v>36449</v>
      </c>
      <c r="E1917" s="11" t="s">
        <v>13</v>
      </c>
      <c r="F1917" s="11">
        <v>0</v>
      </c>
      <c r="G1917" s="11">
        <v>292182</v>
      </c>
      <c r="H1917" s="21">
        <f t="shared" si="29"/>
        <v>636144083.43999922</v>
      </c>
      <c r="J1917" s="10">
        <f>VLOOKUP(D1917,[1]Sheet1!$A$2:$R$4000,1,FALSE)</f>
        <v>36449</v>
      </c>
      <c r="K1917" s="10" t="str">
        <f>VLOOKUP(D1917,[1]Sheet1!$A$2:$R$4000,4,FALSE)</f>
        <v>Libramiento 0206-01-01-0010-9176</v>
      </c>
      <c r="L1917" s="49" t="str">
        <f>VLOOKUP(D1917,[1]Sheet1!$A$2:$S$4000,5,FALSE)</f>
        <v>PAGO SUM. ALIM. ESC. JEE. CORRESP. AL MES DICIEMBRE 2017, S/FACT. NCF: 00168, CARTA COMPROMISO NO. 04386, OC. 6272.</v>
      </c>
      <c r="M1917" s="53">
        <f>VLOOKUP(D1917,[1]Sheet1!$A$2:$S$4000,16,FALSE)</f>
        <v>55360.800000000003</v>
      </c>
    </row>
    <row r="1918" spans="2:13" s="10" customFormat="1" ht="33" x14ac:dyDescent="0.2">
      <c r="B1918" s="31">
        <v>1903</v>
      </c>
      <c r="C1918" s="37">
        <v>43214</v>
      </c>
      <c r="D1918" s="44">
        <v>36448</v>
      </c>
      <c r="E1918" s="11" t="s">
        <v>13</v>
      </c>
      <c r="F1918" s="11">
        <v>0</v>
      </c>
      <c r="G1918" s="11">
        <v>66560</v>
      </c>
      <c r="H1918" s="21">
        <f t="shared" si="29"/>
        <v>636077523.43999922</v>
      </c>
      <c r="J1918" s="10">
        <f>VLOOKUP(D1918,[1]Sheet1!$A$2:$R$4000,1,FALSE)</f>
        <v>36448</v>
      </c>
      <c r="K1918" s="10" t="str">
        <f>VLOOKUP(D1918,[1]Sheet1!$A$2:$R$4000,4,FALSE)</f>
        <v>Libramiento 0206-01-01-0010-9174</v>
      </c>
      <c r="L1918" s="49" t="str">
        <f>VLOOKUP(D1918,[1]Sheet1!$A$2:$S$4000,5,FALSE)</f>
        <v>PAGO POR SUM. ALIM. ESC. JEE. CORRESP. A ENERO/2018, SEGUN FACT. NCF: 00032, CARTA COMPROMISO 00246, OC. 6025.</v>
      </c>
      <c r="M1918" s="53">
        <f>VLOOKUP(D1918,[1]Sheet1!$A$2:$S$4000,16,FALSE)</f>
        <v>1504256</v>
      </c>
    </row>
    <row r="1919" spans="2:13" s="10" customFormat="1" ht="33" x14ac:dyDescent="0.2">
      <c r="B1919" s="31">
        <v>1904</v>
      </c>
      <c r="C1919" s="37">
        <v>43214</v>
      </c>
      <c r="D1919" s="44">
        <v>36448</v>
      </c>
      <c r="E1919" s="11" t="s">
        <v>13</v>
      </c>
      <c r="F1919" s="11">
        <v>0</v>
      </c>
      <c r="G1919" s="11">
        <v>1504256</v>
      </c>
      <c r="H1919" s="21">
        <f t="shared" si="29"/>
        <v>634573267.43999922</v>
      </c>
      <c r="J1919" s="10">
        <f>VLOOKUP(D1919,[1]Sheet1!$A$2:$R$4000,1,FALSE)</f>
        <v>36448</v>
      </c>
      <c r="K1919" s="10" t="str">
        <f>VLOOKUP(D1919,[1]Sheet1!$A$2:$R$4000,4,FALSE)</f>
        <v>Libramiento 0206-01-01-0010-9174</v>
      </c>
      <c r="L1919" s="49" t="str">
        <f>VLOOKUP(D1919,[1]Sheet1!$A$2:$S$4000,5,FALSE)</f>
        <v>PAGO POR SUM. ALIM. ESC. JEE. CORRESP. A ENERO/2018, SEGUN FACT. NCF: 00032, CARTA COMPROMISO 00246, OC. 6025.</v>
      </c>
      <c r="M1919" s="53">
        <f>VLOOKUP(D1919,[1]Sheet1!$A$2:$S$4000,16,FALSE)</f>
        <v>1504256</v>
      </c>
    </row>
    <row r="1920" spans="2:13" s="10" customFormat="1" ht="33" x14ac:dyDescent="0.2">
      <c r="B1920" s="31">
        <v>1905</v>
      </c>
      <c r="C1920" s="37">
        <v>43214</v>
      </c>
      <c r="D1920" s="44">
        <v>36447</v>
      </c>
      <c r="E1920" s="11" t="s">
        <v>13</v>
      </c>
      <c r="F1920" s="11">
        <v>0</v>
      </c>
      <c r="G1920" s="11">
        <v>21509.599999999999</v>
      </c>
      <c r="H1920" s="21">
        <f t="shared" si="29"/>
        <v>634551757.8399992</v>
      </c>
      <c r="J1920" s="10">
        <f>VLOOKUP(D1920,[1]Sheet1!$A$2:$R$4000,1,FALSE)</f>
        <v>36447</v>
      </c>
      <c r="K1920" s="10" t="str">
        <f>VLOOKUP(D1920,[1]Sheet1!$A$2:$R$4000,4,FALSE)</f>
        <v>Libramiento 0206-01-01-0010-9173</v>
      </c>
      <c r="L1920" s="49" t="str">
        <f>VLOOKUP(D1920,[1]Sheet1!$A$2:$S$4000,5,FALSE)</f>
        <v>PAGO SUM. ALIM. ESC.JEE. CORRESP. AL MES DE ENERO 2018, SEGUN FACT. NCF.: 00005, CARTA COMPROMISO NO. 12097, OC 7037.</v>
      </c>
      <c r="M1920" s="53">
        <f>VLOOKUP(D1920,[1]Sheet1!$A$2:$S$4000,16,FALSE)</f>
        <v>4676</v>
      </c>
    </row>
    <row r="1921" spans="2:13" s="10" customFormat="1" ht="33" x14ac:dyDescent="0.2">
      <c r="B1921" s="31">
        <v>1906</v>
      </c>
      <c r="C1921" s="37">
        <v>43214</v>
      </c>
      <c r="D1921" s="44">
        <v>36447</v>
      </c>
      <c r="E1921" s="11" t="s">
        <v>13</v>
      </c>
      <c r="F1921" s="11">
        <v>0</v>
      </c>
      <c r="G1921" s="11">
        <v>88844</v>
      </c>
      <c r="H1921" s="21">
        <f t="shared" si="29"/>
        <v>634462913.8399992</v>
      </c>
      <c r="J1921" s="10">
        <f>VLOOKUP(D1921,[1]Sheet1!$A$2:$R$4000,1,FALSE)</f>
        <v>36447</v>
      </c>
      <c r="K1921" s="10" t="str">
        <f>VLOOKUP(D1921,[1]Sheet1!$A$2:$R$4000,4,FALSE)</f>
        <v>Libramiento 0206-01-01-0010-9173</v>
      </c>
      <c r="L1921" s="49" t="str">
        <f>VLOOKUP(D1921,[1]Sheet1!$A$2:$S$4000,5,FALSE)</f>
        <v>PAGO SUM. ALIM. ESC.JEE. CORRESP. AL MES DE ENERO 2018, SEGUN FACT. NCF.: 00005, CARTA COMPROMISO NO. 12097, OC 7037.</v>
      </c>
      <c r="M1921" s="53">
        <f>VLOOKUP(D1921,[1]Sheet1!$A$2:$S$4000,16,FALSE)</f>
        <v>4676</v>
      </c>
    </row>
    <row r="1922" spans="2:13" s="10" customFormat="1" ht="33" x14ac:dyDescent="0.2">
      <c r="B1922" s="31">
        <v>1907</v>
      </c>
      <c r="C1922" s="37">
        <v>43214</v>
      </c>
      <c r="D1922" s="44">
        <v>36446</v>
      </c>
      <c r="E1922" s="11" t="s">
        <v>13</v>
      </c>
      <c r="F1922" s="11">
        <v>0</v>
      </c>
      <c r="G1922" s="11">
        <v>212115.20000000001</v>
      </c>
      <c r="H1922" s="21">
        <f t="shared" si="29"/>
        <v>634250798.63999915</v>
      </c>
      <c r="J1922" s="10">
        <f>VLOOKUP(D1922,[1]Sheet1!$A$2:$R$4000,1,FALSE)</f>
        <v>36446</v>
      </c>
      <c r="K1922" s="10" t="str">
        <f>VLOOKUP(D1922,[1]Sheet1!$A$2:$R$4000,4,FALSE)</f>
        <v>Libramiento 0206-01-01-0010-9172</v>
      </c>
      <c r="L1922" s="49" t="str">
        <f>VLOOKUP(D1922,[1]Sheet1!$A$2:$S$4000,5,FALSE)</f>
        <v>PAGO SUM. ALIM. ESC. JEE. CORRESP. AL MES ENERO 2018, SEGUN FACT. NCF.: 00038 CARTA COMPROMISO NO. 15605, 00267, OC 5926.</v>
      </c>
      <c r="M1922" s="53">
        <f>VLOOKUP(D1922,[1]Sheet1!$A$2:$S$4000,16,FALSE)</f>
        <v>876128</v>
      </c>
    </row>
    <row r="1923" spans="2:13" s="10" customFormat="1" ht="33" x14ac:dyDescent="0.2">
      <c r="B1923" s="31">
        <v>1908</v>
      </c>
      <c r="C1923" s="37">
        <v>43214</v>
      </c>
      <c r="D1923" s="44">
        <v>36446</v>
      </c>
      <c r="E1923" s="11" t="s">
        <v>13</v>
      </c>
      <c r="F1923" s="11">
        <v>0</v>
      </c>
      <c r="G1923" s="11">
        <v>876128</v>
      </c>
      <c r="H1923" s="21">
        <f t="shared" si="29"/>
        <v>633374670.63999915</v>
      </c>
      <c r="J1923" s="10">
        <f>VLOOKUP(D1923,[1]Sheet1!$A$2:$R$4000,1,FALSE)</f>
        <v>36446</v>
      </c>
      <c r="K1923" s="10" t="str">
        <f>VLOOKUP(D1923,[1]Sheet1!$A$2:$R$4000,4,FALSE)</f>
        <v>Libramiento 0206-01-01-0010-9172</v>
      </c>
      <c r="L1923" s="49" t="str">
        <f>VLOOKUP(D1923,[1]Sheet1!$A$2:$S$4000,5,FALSE)</f>
        <v>PAGO SUM. ALIM. ESC. JEE. CORRESP. AL MES ENERO 2018, SEGUN FACT. NCF.: 00038 CARTA COMPROMISO NO. 15605, 00267, OC 5926.</v>
      </c>
      <c r="M1923" s="53">
        <f>VLOOKUP(D1923,[1]Sheet1!$A$2:$S$4000,16,FALSE)</f>
        <v>876128</v>
      </c>
    </row>
    <row r="1924" spans="2:13" s="10" customFormat="1" ht="33" x14ac:dyDescent="0.2">
      <c r="B1924" s="31">
        <v>1909</v>
      </c>
      <c r="C1924" s="37">
        <v>43214</v>
      </c>
      <c r="D1924" s="44">
        <v>36445</v>
      </c>
      <c r="E1924" s="11" t="s">
        <v>13</v>
      </c>
      <c r="F1924" s="11">
        <v>0</v>
      </c>
      <c r="G1924" s="11">
        <v>93683.6</v>
      </c>
      <c r="H1924" s="21">
        <f t="shared" si="29"/>
        <v>633280987.03999913</v>
      </c>
      <c r="J1924" s="10">
        <f>VLOOKUP(D1924,[1]Sheet1!$A$2:$R$4000,1,FALSE)</f>
        <v>36445</v>
      </c>
      <c r="K1924" s="10" t="str">
        <f>VLOOKUP(D1924,[1]Sheet1!$A$2:$R$4000,4,FALSE)</f>
        <v>Libramiento 0206-01-01-0010-9170</v>
      </c>
      <c r="L1924" s="49" t="str">
        <f>VLOOKUP(D1924,[1]Sheet1!$A$2:$S$4000,5,FALSE)</f>
        <v>PAGO SUM. ALIM. ESC. JEE. CORRESP. AL MES ENERO 2018, SEGUN FACT. NCF.: 00018, CARTA COMPROMISO NO. 00601, OC 7212.</v>
      </c>
      <c r="M1924" s="53">
        <f>VLOOKUP(D1924,[1]Sheet1!$A$2:$S$4000,16,FALSE)</f>
        <v>386954</v>
      </c>
    </row>
    <row r="1925" spans="2:13" s="10" customFormat="1" ht="33" x14ac:dyDescent="0.2">
      <c r="B1925" s="31">
        <v>1910</v>
      </c>
      <c r="C1925" s="37">
        <v>43214</v>
      </c>
      <c r="D1925" s="44">
        <v>36445</v>
      </c>
      <c r="E1925" s="11" t="s">
        <v>13</v>
      </c>
      <c r="F1925" s="11">
        <v>0</v>
      </c>
      <c r="G1925" s="11">
        <v>386954</v>
      </c>
      <c r="H1925" s="21">
        <f t="shared" si="29"/>
        <v>632894033.03999913</v>
      </c>
      <c r="J1925" s="10">
        <f>VLOOKUP(D1925,[1]Sheet1!$A$2:$R$4000,1,FALSE)</f>
        <v>36445</v>
      </c>
      <c r="K1925" s="10" t="str">
        <f>VLOOKUP(D1925,[1]Sheet1!$A$2:$R$4000,4,FALSE)</f>
        <v>Libramiento 0206-01-01-0010-9170</v>
      </c>
      <c r="L1925" s="49" t="str">
        <f>VLOOKUP(D1925,[1]Sheet1!$A$2:$S$4000,5,FALSE)</f>
        <v>PAGO SUM. ALIM. ESC. JEE. CORRESP. AL MES ENERO 2018, SEGUN FACT. NCF.: 00018, CARTA COMPROMISO NO. 00601, OC 7212.</v>
      </c>
      <c r="M1925" s="53">
        <f>VLOOKUP(D1925,[1]Sheet1!$A$2:$S$4000,16,FALSE)</f>
        <v>386954</v>
      </c>
    </row>
    <row r="1926" spans="2:13" s="10" customFormat="1" ht="33" x14ac:dyDescent="0.2">
      <c r="B1926" s="31">
        <v>1911</v>
      </c>
      <c r="C1926" s="37">
        <v>43214</v>
      </c>
      <c r="D1926" s="44">
        <v>36444</v>
      </c>
      <c r="E1926" s="11" t="s">
        <v>13</v>
      </c>
      <c r="F1926" s="11">
        <v>0</v>
      </c>
      <c r="G1926" s="11">
        <v>202068.8</v>
      </c>
      <c r="H1926" s="21">
        <f t="shared" si="29"/>
        <v>632691964.23999918</v>
      </c>
      <c r="J1926" s="10">
        <f>VLOOKUP(D1926,[1]Sheet1!$A$2:$R$4000,1,FALSE)</f>
        <v>36444</v>
      </c>
      <c r="K1926" s="10" t="str">
        <f>VLOOKUP(D1926,[1]Sheet1!$A$2:$R$4000,4,FALSE)</f>
        <v>Libramiento 0206-01-01-0010-9167</v>
      </c>
      <c r="L1926" s="49" t="str">
        <f>VLOOKUP(D1926,[1]Sheet1!$A$2:$S$4000,5,FALSE)</f>
        <v>PAGO POR SUM. DE ALIM. ESC. JEE. CORRESP. AL MES DE ENERO 2018, S/FACT. 00006. CARTAS COMPROMISO 10558, 07389 Y 07418. OC 6662.</v>
      </c>
      <c r="M1926" s="53">
        <f>VLOOKUP(D1926,[1]Sheet1!$A$2:$S$4000,16,FALSE)</f>
        <v>43928</v>
      </c>
    </row>
    <row r="1927" spans="2:13" s="10" customFormat="1" ht="33" x14ac:dyDescent="0.2">
      <c r="B1927" s="31">
        <v>1912</v>
      </c>
      <c r="C1927" s="37">
        <v>43214</v>
      </c>
      <c r="D1927" s="44">
        <v>36444</v>
      </c>
      <c r="E1927" s="11" t="s">
        <v>13</v>
      </c>
      <c r="F1927" s="11">
        <v>0</v>
      </c>
      <c r="G1927" s="11">
        <v>834632</v>
      </c>
      <c r="H1927" s="21">
        <f t="shared" si="29"/>
        <v>631857332.23999918</v>
      </c>
      <c r="J1927" s="10">
        <f>VLOOKUP(D1927,[1]Sheet1!$A$2:$R$4000,1,FALSE)</f>
        <v>36444</v>
      </c>
      <c r="K1927" s="10" t="str">
        <f>VLOOKUP(D1927,[1]Sheet1!$A$2:$R$4000,4,FALSE)</f>
        <v>Libramiento 0206-01-01-0010-9167</v>
      </c>
      <c r="L1927" s="49" t="str">
        <f>VLOOKUP(D1927,[1]Sheet1!$A$2:$S$4000,5,FALSE)</f>
        <v>PAGO POR SUM. DE ALIM. ESC. JEE. CORRESP. AL MES DE ENERO 2018, S/FACT. 00006. CARTAS COMPROMISO 10558, 07389 Y 07418. OC 6662.</v>
      </c>
      <c r="M1927" s="53">
        <f>VLOOKUP(D1927,[1]Sheet1!$A$2:$S$4000,16,FALSE)</f>
        <v>43928</v>
      </c>
    </row>
    <row r="1928" spans="2:13" s="10" customFormat="1" ht="33" x14ac:dyDescent="0.2">
      <c r="B1928" s="31">
        <v>1913</v>
      </c>
      <c r="C1928" s="37">
        <v>43214</v>
      </c>
      <c r="D1928" s="44">
        <v>36443</v>
      </c>
      <c r="E1928" s="11" t="s">
        <v>13</v>
      </c>
      <c r="F1928" s="11">
        <v>0</v>
      </c>
      <c r="G1928" s="11">
        <v>110262</v>
      </c>
      <c r="H1928" s="21">
        <f t="shared" si="29"/>
        <v>631747070.23999918</v>
      </c>
      <c r="J1928" s="10">
        <f>VLOOKUP(D1928,[1]Sheet1!$A$2:$R$4000,1,FALSE)</f>
        <v>36443</v>
      </c>
      <c r="K1928" s="10" t="str">
        <f>VLOOKUP(D1928,[1]Sheet1!$A$2:$R$4000,4,FALSE)</f>
        <v>Libramiento 0206-01-01-0010-9166</v>
      </c>
      <c r="L1928" s="49" t="str">
        <f>VLOOKUP(D1928,[1]Sheet1!$A$2:$S$4000,5,FALSE)</f>
        <v>PAGO SUM. ALIM. ESC. JEE. CORRESP. AL MES ENERO 2018, SEGUN FACT. NCF.: 00009 CARTA COMPROMISO NO. 05657, OC 6873.</v>
      </c>
      <c r="M1928" s="53">
        <f>VLOOKUP(D1928,[1]Sheet1!$A$2:$S$4000,16,FALSE)</f>
        <v>23970</v>
      </c>
    </row>
    <row r="1929" spans="2:13" s="10" customFormat="1" ht="33" x14ac:dyDescent="0.2">
      <c r="B1929" s="31">
        <v>1914</v>
      </c>
      <c r="C1929" s="37">
        <v>43214</v>
      </c>
      <c r="D1929" s="44">
        <v>36443</v>
      </c>
      <c r="E1929" s="11" t="s">
        <v>13</v>
      </c>
      <c r="F1929" s="11">
        <v>0</v>
      </c>
      <c r="G1929" s="11">
        <v>455430</v>
      </c>
      <c r="H1929" s="21">
        <f t="shared" si="29"/>
        <v>631291640.23999918</v>
      </c>
      <c r="J1929" s="10">
        <f>VLOOKUP(D1929,[1]Sheet1!$A$2:$R$4000,1,FALSE)</f>
        <v>36443</v>
      </c>
      <c r="K1929" s="10" t="str">
        <f>VLOOKUP(D1929,[1]Sheet1!$A$2:$R$4000,4,FALSE)</f>
        <v>Libramiento 0206-01-01-0010-9166</v>
      </c>
      <c r="L1929" s="49" t="str">
        <f>VLOOKUP(D1929,[1]Sheet1!$A$2:$S$4000,5,FALSE)</f>
        <v>PAGO SUM. ALIM. ESC. JEE. CORRESP. AL MES ENERO 2018, SEGUN FACT. NCF.: 00009 CARTA COMPROMISO NO. 05657, OC 6873.</v>
      </c>
      <c r="M1929" s="53">
        <f>VLOOKUP(D1929,[1]Sheet1!$A$2:$S$4000,16,FALSE)</f>
        <v>23970</v>
      </c>
    </row>
    <row r="1930" spans="2:13" s="10" customFormat="1" ht="33" x14ac:dyDescent="0.2">
      <c r="B1930" s="31">
        <v>1915</v>
      </c>
      <c r="C1930" s="37">
        <v>43214</v>
      </c>
      <c r="D1930" s="44">
        <v>36442</v>
      </c>
      <c r="E1930" s="11" t="s">
        <v>13</v>
      </c>
      <c r="F1930" s="11">
        <v>0</v>
      </c>
      <c r="G1930" s="11">
        <v>147564</v>
      </c>
      <c r="H1930" s="21">
        <f t="shared" si="29"/>
        <v>631144076.23999918</v>
      </c>
      <c r="J1930" s="10">
        <f>VLOOKUP(D1930,[1]Sheet1!$A$2:$R$4000,1,FALSE)</f>
        <v>36442</v>
      </c>
      <c r="K1930" s="10" t="str">
        <f>VLOOKUP(D1930,[1]Sheet1!$A$2:$R$4000,4,FALSE)</f>
        <v>Libramiento 0206-01-01-0010-9155</v>
      </c>
      <c r="L1930" s="49" t="str">
        <f>VLOOKUP(D1930,[1]Sheet1!$A$2:$S$4000,5,FALSE)</f>
        <v>PAGO POR SUM. ALIM. ESC. JEE. CORRESP. A NOVIEMBRE Y DICIEMBRE/2017, SEGUN FACTS. NCF: 00280 Y 00282, CARTAS COMPROMISO 02363, 02367, 02366, 14475, 15624, 02401, 02406, OC. 5690.</v>
      </c>
      <c r="M1930" s="53">
        <f>VLOOKUP(D1930,[1]Sheet1!$A$2:$S$4000,16,FALSE)</f>
        <v>147564</v>
      </c>
    </row>
    <row r="1931" spans="2:13" s="10" customFormat="1" ht="33" x14ac:dyDescent="0.2">
      <c r="B1931" s="31">
        <v>1916</v>
      </c>
      <c r="C1931" s="37">
        <v>43214</v>
      </c>
      <c r="D1931" s="44">
        <v>36442</v>
      </c>
      <c r="E1931" s="11" t="s">
        <v>13</v>
      </c>
      <c r="F1931" s="11">
        <v>0</v>
      </c>
      <c r="G1931" s="11">
        <v>3334946.4</v>
      </c>
      <c r="H1931" s="21">
        <f t="shared" si="29"/>
        <v>627809129.8399992</v>
      </c>
      <c r="J1931" s="10">
        <f>VLOOKUP(D1931,[1]Sheet1!$A$2:$R$4000,1,FALSE)</f>
        <v>36442</v>
      </c>
      <c r="K1931" s="10" t="str">
        <f>VLOOKUP(D1931,[1]Sheet1!$A$2:$R$4000,4,FALSE)</f>
        <v>Libramiento 0206-01-01-0010-9155</v>
      </c>
      <c r="L1931" s="49" t="str">
        <f>VLOOKUP(D1931,[1]Sheet1!$A$2:$S$4000,5,FALSE)</f>
        <v>PAGO POR SUM. ALIM. ESC. JEE. CORRESP. A NOVIEMBRE Y DICIEMBRE/2017, SEGUN FACTS. NCF: 00280 Y 00282, CARTAS COMPROMISO 02363, 02367, 02366, 14475, 15624, 02401, 02406, OC. 5690.</v>
      </c>
      <c r="M1931" s="53">
        <f>VLOOKUP(D1931,[1]Sheet1!$A$2:$S$4000,16,FALSE)</f>
        <v>147564</v>
      </c>
    </row>
    <row r="1932" spans="2:13" s="10" customFormat="1" ht="49.5" x14ac:dyDescent="0.2">
      <c r="B1932" s="31">
        <v>1917</v>
      </c>
      <c r="C1932" s="37">
        <v>43214</v>
      </c>
      <c r="D1932" s="44">
        <v>36441</v>
      </c>
      <c r="E1932" s="11" t="s">
        <v>13</v>
      </c>
      <c r="F1932" s="11">
        <v>0</v>
      </c>
      <c r="G1932" s="11">
        <v>24618</v>
      </c>
      <c r="H1932" s="21">
        <f t="shared" si="29"/>
        <v>627784511.8399992</v>
      </c>
      <c r="J1932" s="10">
        <f>VLOOKUP(D1932,[1]Sheet1!$A$2:$R$4000,1,FALSE)</f>
        <v>36441</v>
      </c>
      <c r="K1932" s="10" t="str">
        <f>VLOOKUP(D1932,[1]Sheet1!$A$2:$R$4000,4,FALSE)</f>
        <v>Libramiento 0206-01-01-0010-9153</v>
      </c>
      <c r="L1932" s="49" t="str">
        <f>VLOOKUP(D1932,[1]Sheet1!$A$2:$S$4000,5,FALSE)</f>
        <v>PAGO A BANCO AGRICOLA, CEDIDO POR YNCAR DELICATESSE &amp; BUFFET SRL, S/ACTO NO. 1788/17 D/F 07/11/2107. POR SUM. ALIM. ESC. JEE, CORRESP. A LOS MESES DIC./17 Y ENE/18, SEGUN FACTS. NCF 00055 Y 00056. CARTAS COMPR. 00432, 06331 OC 7140.</v>
      </c>
      <c r="M1932" s="53">
        <f>VLOOKUP(D1932,[1]Sheet1!$A$2:$S$4000,16,FALSE)</f>
        <v>24618</v>
      </c>
    </row>
    <row r="1933" spans="2:13" s="10" customFormat="1" ht="49.5" x14ac:dyDescent="0.2">
      <c r="B1933" s="31">
        <v>1918</v>
      </c>
      <c r="C1933" s="37">
        <v>43214</v>
      </c>
      <c r="D1933" s="44">
        <v>36441</v>
      </c>
      <c r="E1933" s="11" t="s">
        <v>13</v>
      </c>
      <c r="F1933" s="11">
        <v>0</v>
      </c>
      <c r="G1933" s="11">
        <v>556366.80000000005</v>
      </c>
      <c r="H1933" s="21">
        <f t="shared" si="29"/>
        <v>627228145.03999925</v>
      </c>
      <c r="J1933" s="10">
        <f>VLOOKUP(D1933,[1]Sheet1!$A$2:$R$4000,1,FALSE)</f>
        <v>36441</v>
      </c>
      <c r="K1933" s="10" t="str">
        <f>VLOOKUP(D1933,[1]Sheet1!$A$2:$R$4000,4,FALSE)</f>
        <v>Libramiento 0206-01-01-0010-9153</v>
      </c>
      <c r="L1933" s="49" t="str">
        <f>VLOOKUP(D1933,[1]Sheet1!$A$2:$S$4000,5,FALSE)</f>
        <v>PAGO A BANCO AGRICOLA, CEDIDO POR YNCAR DELICATESSE &amp; BUFFET SRL, S/ACTO NO. 1788/17 D/F 07/11/2107. POR SUM. ALIM. ESC. JEE, CORRESP. A LOS MESES DIC./17 Y ENE/18, SEGUN FACTS. NCF 00055 Y 00056. CARTAS COMPR. 00432, 06331 OC 7140.</v>
      </c>
      <c r="M1933" s="53">
        <f>VLOOKUP(D1933,[1]Sheet1!$A$2:$S$4000,16,FALSE)</f>
        <v>24618</v>
      </c>
    </row>
    <row r="1934" spans="2:13" s="10" customFormat="1" ht="49.5" x14ac:dyDescent="0.2">
      <c r="B1934" s="31">
        <v>1919</v>
      </c>
      <c r="C1934" s="37">
        <v>43214</v>
      </c>
      <c r="D1934" s="44">
        <v>36440</v>
      </c>
      <c r="E1934" s="11" t="s">
        <v>13</v>
      </c>
      <c r="F1934" s="11">
        <v>0</v>
      </c>
      <c r="G1934" s="11">
        <v>155001.60000000001</v>
      </c>
      <c r="H1934" s="21">
        <f t="shared" si="29"/>
        <v>627073143.43999922</v>
      </c>
      <c r="J1934" s="10">
        <f>VLOOKUP(D1934,[1]Sheet1!$A$2:$R$4000,1,FALSE)</f>
        <v>36440</v>
      </c>
      <c r="K1934" s="10" t="str">
        <f>VLOOKUP(D1934,[1]Sheet1!$A$2:$R$4000,4,FALSE)</f>
        <v>Libramiento 0206-01-01-0010-9151</v>
      </c>
      <c r="L1934" s="49" t="str">
        <f>VLOOKUP(D1934,[1]Sheet1!$A$2:$S$4000,5,FALSE)</f>
        <v>PAGO A FAVOR DE BANCO AGRICOLA, CEDIDO POR VENANCIO REYES POZO MEDIANTE ACTO NO.52 D/F 12/01/18, POR SUM. DE ALIM. ESC. JEE. CORRESP. AL MES DE ENERO 2018, S/FACT. 00010. CARTAS COMPROMISO 09168 Y 04621. OC 6741</v>
      </c>
      <c r="M1934" s="53">
        <f>VLOOKUP(D1934,[1]Sheet1!$A$2:$S$4000,16,FALSE)</f>
        <v>33696</v>
      </c>
    </row>
    <row r="1935" spans="2:13" s="10" customFormat="1" ht="49.5" x14ac:dyDescent="0.2">
      <c r="B1935" s="31">
        <v>1920</v>
      </c>
      <c r="C1935" s="37">
        <v>43214</v>
      </c>
      <c r="D1935" s="44">
        <v>36440</v>
      </c>
      <c r="E1935" s="11" t="s">
        <v>13</v>
      </c>
      <c r="F1935" s="11">
        <v>0</v>
      </c>
      <c r="G1935" s="11">
        <v>640224</v>
      </c>
      <c r="H1935" s="21">
        <f t="shared" si="29"/>
        <v>626432919.43999922</v>
      </c>
      <c r="J1935" s="10">
        <f>VLOOKUP(D1935,[1]Sheet1!$A$2:$R$4000,1,FALSE)</f>
        <v>36440</v>
      </c>
      <c r="K1935" s="10" t="str">
        <f>VLOOKUP(D1935,[1]Sheet1!$A$2:$R$4000,4,FALSE)</f>
        <v>Libramiento 0206-01-01-0010-9151</v>
      </c>
      <c r="L1935" s="49" t="str">
        <f>VLOOKUP(D1935,[1]Sheet1!$A$2:$S$4000,5,FALSE)</f>
        <v>PAGO A FAVOR DE BANCO AGRICOLA, CEDIDO POR VENANCIO REYES POZO MEDIANTE ACTO NO.52 D/F 12/01/18, POR SUM. DE ALIM. ESC. JEE. CORRESP. AL MES DE ENERO 2018, S/FACT. 00010. CARTAS COMPROMISO 09168 Y 04621. OC 6741</v>
      </c>
      <c r="M1935" s="53">
        <f>VLOOKUP(D1935,[1]Sheet1!$A$2:$S$4000,16,FALSE)</f>
        <v>33696</v>
      </c>
    </row>
    <row r="1936" spans="2:13" s="10" customFormat="1" ht="49.5" x14ac:dyDescent="0.2">
      <c r="B1936" s="31">
        <v>1921</v>
      </c>
      <c r="C1936" s="37">
        <v>43214</v>
      </c>
      <c r="D1936" s="44">
        <v>36439</v>
      </c>
      <c r="E1936" s="11" t="s">
        <v>13</v>
      </c>
      <c r="F1936" s="11">
        <v>0</v>
      </c>
      <c r="G1936" s="11">
        <v>92101.2</v>
      </c>
      <c r="H1936" s="21">
        <f t="shared" si="29"/>
        <v>626340818.23999918</v>
      </c>
      <c r="J1936" s="10">
        <f>VLOOKUP(D1936,[1]Sheet1!$A$2:$R$4000,1,FALSE)</f>
        <v>36439</v>
      </c>
      <c r="K1936" s="10" t="str">
        <f>VLOOKUP(D1936,[1]Sheet1!$A$2:$R$4000,4,FALSE)</f>
        <v>Libramiento 0206-01-01-0010-9150</v>
      </c>
      <c r="L1936" s="49" t="str">
        <f>VLOOKUP(D1936,[1]Sheet1!$A$2:$S$4000,5,FALSE)</f>
        <v>PAGO A BANCO AGRICOLA, CEDIDO POR HERIKA VALENTINA TORRES, S/ACTO 863 D/F 04/12/2017 CARTAS 1796,1850, Y AL SUPLIDOR CARTA COMP.1795,1869.SUM. ALIM. JEE, MES DE ENERO 2018, FACT.: 36148, OC. 5835,6800</v>
      </c>
      <c r="M1936" s="53">
        <f>VLOOKUP(D1936,[1]Sheet1!$A$2:$S$4000,16,FALSE)</f>
        <v>72079.199999999997</v>
      </c>
    </row>
    <row r="1937" spans="2:13" s="10" customFormat="1" ht="49.5" x14ac:dyDescent="0.2">
      <c r="B1937" s="31">
        <v>1922</v>
      </c>
      <c r="C1937" s="37">
        <v>43214</v>
      </c>
      <c r="D1937" s="44">
        <v>36439</v>
      </c>
      <c r="E1937" s="11" t="s">
        <v>13</v>
      </c>
      <c r="F1937" s="11">
        <v>0</v>
      </c>
      <c r="G1937" s="11">
        <v>380418</v>
      </c>
      <c r="H1937" s="21">
        <f t="shared" si="29"/>
        <v>625960400.23999918</v>
      </c>
      <c r="J1937" s="10">
        <f>VLOOKUP(D1937,[1]Sheet1!$A$2:$R$4000,1,FALSE)</f>
        <v>36439</v>
      </c>
      <c r="K1937" s="10" t="str">
        <f>VLOOKUP(D1937,[1]Sheet1!$A$2:$R$4000,4,FALSE)</f>
        <v>Libramiento 0206-01-01-0010-9150</v>
      </c>
      <c r="L1937" s="49" t="str">
        <f>VLOOKUP(D1937,[1]Sheet1!$A$2:$S$4000,5,FALSE)</f>
        <v>PAGO A BANCO AGRICOLA, CEDIDO POR HERIKA VALENTINA TORRES, S/ACTO 863 D/F 04/12/2017 CARTAS 1796,1850, Y AL SUPLIDOR CARTA COMP.1795,1869.SUM. ALIM. JEE, MES DE ENERO 2018, FACT.: 36148, OC. 5835,6800</v>
      </c>
      <c r="M1937" s="53">
        <f>VLOOKUP(D1937,[1]Sheet1!$A$2:$S$4000,16,FALSE)</f>
        <v>72079.199999999997</v>
      </c>
    </row>
    <row r="1938" spans="2:13" s="10" customFormat="1" ht="49.5" x14ac:dyDescent="0.2">
      <c r="B1938" s="31">
        <v>1923</v>
      </c>
      <c r="C1938" s="37">
        <v>43214</v>
      </c>
      <c r="D1938" s="44">
        <v>36438</v>
      </c>
      <c r="E1938" s="11" t="s">
        <v>13</v>
      </c>
      <c r="F1938" s="11">
        <v>0</v>
      </c>
      <c r="G1938" s="11">
        <v>69216</v>
      </c>
      <c r="H1938" s="21">
        <f t="shared" si="29"/>
        <v>625891184.23999918</v>
      </c>
      <c r="J1938" s="10">
        <f>VLOOKUP(D1938,[1]Sheet1!$A$2:$R$4000,1,FALSE)</f>
        <v>36438</v>
      </c>
      <c r="K1938" s="10" t="str">
        <f>VLOOKUP(D1938,[1]Sheet1!$A$2:$R$4000,4,FALSE)</f>
        <v>Libramiento 0206-01-01-0010-9147</v>
      </c>
      <c r="L1938" s="49" t="str">
        <f>VLOOKUP(D1938,[1]Sheet1!$A$2:$S$4000,5,FALSE)</f>
        <v>PAGO A BANCO AGRICOLA, CEDIDO POR HORNIADO DE VILLA, SRL, MEDIANTE ACTO DE ALGUACIL No.1073/17 D/F 06/12/2017, POR SUM. ALIM. ESC. JEE. CORRESP. AL MES DE ENERO 2018, SEGUN FACT. NCF.: 00026, CARTA COMPROMISO NO. 14217, 07964, 03108, OC 5719</v>
      </c>
      <c r="M1938" s="53">
        <f>VLOOKUP(D1938,[1]Sheet1!$A$2:$S$4000,16,FALSE)</f>
        <v>69216</v>
      </c>
    </row>
    <row r="1939" spans="2:13" s="10" customFormat="1" ht="49.5" x14ac:dyDescent="0.2">
      <c r="B1939" s="31">
        <v>1924</v>
      </c>
      <c r="C1939" s="37">
        <v>43214</v>
      </c>
      <c r="D1939" s="44">
        <v>36438</v>
      </c>
      <c r="E1939" s="11" t="s">
        <v>13</v>
      </c>
      <c r="F1939" s="11">
        <v>0</v>
      </c>
      <c r="G1939" s="11">
        <v>1564281.6</v>
      </c>
      <c r="H1939" s="21">
        <f t="shared" ref="H1939:H2002" si="30">+H1938+F1939-G1939</f>
        <v>624326902.63999915</v>
      </c>
      <c r="J1939" s="10">
        <f>VLOOKUP(D1939,[1]Sheet1!$A$2:$R$4000,1,FALSE)</f>
        <v>36438</v>
      </c>
      <c r="K1939" s="10" t="str">
        <f>VLOOKUP(D1939,[1]Sheet1!$A$2:$R$4000,4,FALSE)</f>
        <v>Libramiento 0206-01-01-0010-9147</v>
      </c>
      <c r="L1939" s="49" t="str">
        <f>VLOOKUP(D1939,[1]Sheet1!$A$2:$S$4000,5,FALSE)</f>
        <v>PAGO A BANCO AGRICOLA, CEDIDO POR HORNIADO DE VILLA, SRL, MEDIANTE ACTO DE ALGUACIL No.1073/17 D/F 06/12/2017, POR SUM. ALIM. ESC. JEE. CORRESP. AL MES DE ENERO 2018, SEGUN FACT. NCF.: 00026, CARTA COMPROMISO NO. 14217, 07964, 03108, OC 5719</v>
      </c>
      <c r="M1939" s="53">
        <f>VLOOKUP(D1939,[1]Sheet1!$A$2:$S$4000,16,FALSE)</f>
        <v>69216</v>
      </c>
    </row>
    <row r="1940" spans="2:13" s="10" customFormat="1" ht="33" x14ac:dyDescent="0.2">
      <c r="B1940" s="31">
        <v>1925</v>
      </c>
      <c r="C1940" s="37">
        <v>43214</v>
      </c>
      <c r="D1940" s="44">
        <v>36437</v>
      </c>
      <c r="E1940" s="11" t="s">
        <v>13</v>
      </c>
      <c r="F1940" s="11">
        <v>0</v>
      </c>
      <c r="G1940" s="11">
        <v>38754</v>
      </c>
      <c r="H1940" s="21">
        <f t="shared" si="30"/>
        <v>624288148.63999915</v>
      </c>
      <c r="J1940" s="10">
        <f>VLOOKUP(D1940,[1]Sheet1!$A$2:$R$4000,1,FALSE)</f>
        <v>36437</v>
      </c>
      <c r="K1940" s="10" t="str">
        <f>VLOOKUP(D1940,[1]Sheet1!$A$2:$R$4000,4,FALSE)</f>
        <v>Libramiento 0206-01-01-0010-9146</v>
      </c>
      <c r="L1940" s="49" t="str">
        <f>VLOOKUP(D1940,[1]Sheet1!$A$2:$S$4000,5,FALSE)</f>
        <v>PAGO POR SUM. DE ALIM. ESC. JEE. CORRESP. AL MES DE ENERO 2018, S/FACT. 00017. CARTAS COMPROMISO 04092 Y 04170. OC 6641</v>
      </c>
      <c r="M1940" s="53">
        <f>VLOOKUP(D1940,[1]Sheet1!$A$2:$S$4000,16,FALSE)</f>
        <v>38754</v>
      </c>
    </row>
    <row r="1941" spans="2:13" s="10" customFormat="1" ht="33" x14ac:dyDescent="0.2">
      <c r="B1941" s="31">
        <v>1926</v>
      </c>
      <c r="C1941" s="37">
        <v>43214</v>
      </c>
      <c r="D1941" s="44">
        <v>36437</v>
      </c>
      <c r="E1941" s="11" t="s">
        <v>13</v>
      </c>
      <c r="F1941" s="11">
        <v>0</v>
      </c>
      <c r="G1941" s="11">
        <v>875840.4</v>
      </c>
      <c r="H1941" s="21">
        <f t="shared" si="30"/>
        <v>623412308.23999918</v>
      </c>
      <c r="J1941" s="10">
        <f>VLOOKUP(D1941,[1]Sheet1!$A$2:$R$4000,1,FALSE)</f>
        <v>36437</v>
      </c>
      <c r="K1941" s="10" t="str">
        <f>VLOOKUP(D1941,[1]Sheet1!$A$2:$R$4000,4,FALSE)</f>
        <v>Libramiento 0206-01-01-0010-9146</v>
      </c>
      <c r="L1941" s="49" t="str">
        <f>VLOOKUP(D1941,[1]Sheet1!$A$2:$S$4000,5,FALSE)</f>
        <v>PAGO POR SUM. DE ALIM. ESC. JEE. CORRESP. AL MES DE ENERO 2018, S/FACT. 00017. CARTAS COMPROMISO 04092 Y 04170. OC 6641</v>
      </c>
      <c r="M1941" s="53">
        <f>VLOOKUP(D1941,[1]Sheet1!$A$2:$S$4000,16,FALSE)</f>
        <v>38754</v>
      </c>
    </row>
    <row r="1942" spans="2:13" s="10" customFormat="1" ht="49.5" x14ac:dyDescent="0.2">
      <c r="B1942" s="31">
        <v>1927</v>
      </c>
      <c r="C1942" s="37">
        <v>43214</v>
      </c>
      <c r="D1942" s="44">
        <v>36436</v>
      </c>
      <c r="E1942" s="11" t="s">
        <v>13</v>
      </c>
      <c r="F1942" s="11">
        <v>0</v>
      </c>
      <c r="G1942" s="11">
        <v>35872</v>
      </c>
      <c r="H1942" s="21">
        <f t="shared" si="30"/>
        <v>623376436.23999918</v>
      </c>
      <c r="J1942" s="10">
        <f>VLOOKUP(D1942,[1]Sheet1!$A$2:$R$4000,1,FALSE)</f>
        <v>36436</v>
      </c>
      <c r="K1942" s="10" t="str">
        <f>VLOOKUP(D1942,[1]Sheet1!$A$2:$R$4000,4,FALSE)</f>
        <v>Libramiento 0206-01-01-0010-9109</v>
      </c>
      <c r="L1942" s="49" t="str">
        <f>VLOOKUP(D1942,[1]Sheet1!$A$2:$S$4000,5,FALSE)</f>
        <v>PAGO A BANCO AGRICOLA, CEDIDO POR IONA COMPANY SRL,ACTO 1960, D/F. 08/12/2017, CARTAS COMP.07190,01792,02027 Y AL PROVEDOR CARTA COMP. 07171 POR SUM. ALIM. ESC. JEE. CORRESP. A ENERO/2018, S/FT. NCF: 63919, OC. 5846, 7048 Y 7049.</v>
      </c>
      <c r="M1942" s="53">
        <f>VLOOKUP(D1942,[1]Sheet1!$A$2:$S$4000,16,FALSE)</f>
        <v>686316.8</v>
      </c>
    </row>
    <row r="1943" spans="2:13" s="10" customFormat="1" ht="49.5" x14ac:dyDescent="0.2">
      <c r="B1943" s="31">
        <v>1928</v>
      </c>
      <c r="C1943" s="37">
        <v>43214</v>
      </c>
      <c r="D1943" s="44">
        <v>36436</v>
      </c>
      <c r="E1943" s="11" t="s">
        <v>13</v>
      </c>
      <c r="F1943" s="11">
        <v>0</v>
      </c>
      <c r="G1943" s="11">
        <v>810707.2</v>
      </c>
      <c r="H1943" s="21">
        <f t="shared" si="30"/>
        <v>622565729.03999913</v>
      </c>
      <c r="J1943" s="10">
        <f>VLOOKUP(D1943,[1]Sheet1!$A$2:$R$4000,1,FALSE)</f>
        <v>36436</v>
      </c>
      <c r="K1943" s="10" t="str">
        <f>VLOOKUP(D1943,[1]Sheet1!$A$2:$R$4000,4,FALSE)</f>
        <v>Libramiento 0206-01-01-0010-9109</v>
      </c>
      <c r="L1943" s="49" t="str">
        <f>VLOOKUP(D1943,[1]Sheet1!$A$2:$S$4000,5,FALSE)</f>
        <v>PAGO A BANCO AGRICOLA, CEDIDO POR IONA COMPANY SRL,ACTO 1960, D/F. 08/12/2017, CARTAS COMP.07190,01792,02027 Y AL PROVEDOR CARTA COMP. 07171 POR SUM. ALIM. ESC. JEE. CORRESP. A ENERO/2018, S/FT. NCF: 63919, OC. 5846, 7048 Y 7049.</v>
      </c>
      <c r="M1943" s="53">
        <f>VLOOKUP(D1943,[1]Sheet1!$A$2:$S$4000,16,FALSE)</f>
        <v>686316.8</v>
      </c>
    </row>
    <row r="1944" spans="2:13" s="10" customFormat="1" ht="49.5" x14ac:dyDescent="0.2">
      <c r="B1944" s="31">
        <v>1929</v>
      </c>
      <c r="C1944" s="37">
        <v>43214</v>
      </c>
      <c r="D1944" s="44">
        <v>36434</v>
      </c>
      <c r="E1944" s="11" t="s">
        <v>13</v>
      </c>
      <c r="F1944" s="11">
        <v>0</v>
      </c>
      <c r="G1944" s="11">
        <v>239108</v>
      </c>
      <c r="H1944" s="21">
        <f t="shared" si="30"/>
        <v>622326621.03999913</v>
      </c>
      <c r="J1944" s="10">
        <f>VLOOKUP(D1944,[1]Sheet1!$A$2:$R$4000,1,FALSE)</f>
        <v>36434</v>
      </c>
      <c r="K1944" s="10" t="str">
        <f>VLOOKUP(D1944,[1]Sheet1!$A$2:$R$4000,4,FALSE)</f>
        <v>Libramiento 0206-01-01-0010-9100</v>
      </c>
      <c r="L1944" s="49" t="str">
        <f>VLOOKUP(D1944,[1]Sheet1!$A$2:$S$4000,5,FALSE)</f>
        <v>PAGO A FAVOR DE BANCO AGRICOLA, CEDIDO POR JOSE MANUEL BENCOSME CASTILLO MEDIANTE ACTO NO.859 D/F 04/12/17, POR SUM. DE ALIM. ESC. JEE. MES DE ENERO 2018, S/FACT. 00034. CARTAS COMPROMISO 1441,1519,1556,1518,10460,1521,1517,1515,1520,1430,6804,1516, OC.5786</v>
      </c>
      <c r="M1944" s="53">
        <f>VLOOKUP(D1944,[1]Sheet1!$A$2:$S$4000,16,FALSE)</f>
        <v>187128</v>
      </c>
    </row>
    <row r="1945" spans="2:13" s="10" customFormat="1" ht="49.5" x14ac:dyDescent="0.2">
      <c r="B1945" s="31">
        <v>1930</v>
      </c>
      <c r="C1945" s="37">
        <v>43214</v>
      </c>
      <c r="D1945" s="44">
        <v>36434</v>
      </c>
      <c r="E1945" s="11" t="s">
        <v>13</v>
      </c>
      <c r="F1945" s="11">
        <v>0</v>
      </c>
      <c r="G1945" s="11">
        <v>987620</v>
      </c>
      <c r="H1945" s="21">
        <f t="shared" si="30"/>
        <v>621339001.03999913</v>
      </c>
      <c r="J1945" s="10">
        <f>VLOOKUP(D1945,[1]Sheet1!$A$2:$R$4000,1,FALSE)</f>
        <v>36434</v>
      </c>
      <c r="K1945" s="10" t="str">
        <f>VLOOKUP(D1945,[1]Sheet1!$A$2:$R$4000,4,FALSE)</f>
        <v>Libramiento 0206-01-01-0010-9100</v>
      </c>
      <c r="L1945" s="49" t="str">
        <f>VLOOKUP(D1945,[1]Sheet1!$A$2:$S$4000,5,FALSE)</f>
        <v>PAGO A FAVOR DE BANCO AGRICOLA, CEDIDO POR JOSE MANUEL BENCOSME CASTILLO MEDIANTE ACTO NO.859 D/F 04/12/17, POR SUM. DE ALIM. ESC. JEE. MES DE ENERO 2018, S/FACT. 00034. CARTAS COMPROMISO 1441,1519,1556,1518,10460,1521,1517,1515,1520,1430,6804,1516, OC.5786</v>
      </c>
      <c r="M1945" s="53">
        <f>VLOOKUP(D1945,[1]Sheet1!$A$2:$S$4000,16,FALSE)</f>
        <v>187128</v>
      </c>
    </row>
    <row r="1946" spans="2:13" s="10" customFormat="1" ht="49.5" x14ac:dyDescent="0.2">
      <c r="B1946" s="31">
        <v>1931</v>
      </c>
      <c r="C1946" s="37">
        <v>43214</v>
      </c>
      <c r="D1946" s="44">
        <v>36433</v>
      </c>
      <c r="E1946" s="11" t="s">
        <v>13</v>
      </c>
      <c r="F1946" s="11">
        <v>0</v>
      </c>
      <c r="G1946" s="11">
        <v>29156</v>
      </c>
      <c r="H1946" s="21">
        <f t="shared" si="30"/>
        <v>621309845.03999913</v>
      </c>
      <c r="J1946" s="10">
        <f>VLOOKUP(D1946,[1]Sheet1!$A$2:$R$4000,1,FALSE)</f>
        <v>36433</v>
      </c>
      <c r="K1946" s="10" t="str">
        <f>VLOOKUP(D1946,[1]Sheet1!$A$2:$R$4000,4,FALSE)</f>
        <v>Libramiento 0206-01-01-0010-9099</v>
      </c>
      <c r="L1946" s="49" t="str">
        <f>VLOOKUP(D1946,[1]Sheet1!$A$2:$S$4000,5,FALSE)</f>
        <v>PAGO A FAVOR DE BANCO AGRICOLA, CEDIDO POR HOTELERA RAMIGEL, SRL, MEDIANTE ACTO 1120, D/F. 19/12/2017. POR SUM. ALIM. ESC. JEE, AL MES ENERO 2018, SEGUN FACT. NCF 00711. CARTA COMP. NO. 15187 Y AL SUPLIDOR LA NO-14204. OC 5610.</v>
      </c>
      <c r="M1946" s="53">
        <f>VLOOKUP(D1946,[1]Sheet1!$A$2:$S$4000,16,FALSE)</f>
        <v>420721.6</v>
      </c>
    </row>
    <row r="1947" spans="2:13" s="10" customFormat="1" ht="49.5" x14ac:dyDescent="0.2">
      <c r="B1947" s="31">
        <v>1932</v>
      </c>
      <c r="C1947" s="37">
        <v>43214</v>
      </c>
      <c r="D1947" s="44">
        <v>36433</v>
      </c>
      <c r="E1947" s="11" t="s">
        <v>13</v>
      </c>
      <c r="F1947" s="11">
        <v>0</v>
      </c>
      <c r="G1947" s="11">
        <v>658925.6</v>
      </c>
      <c r="H1947" s="21">
        <f t="shared" si="30"/>
        <v>620650919.4399991</v>
      </c>
      <c r="J1947" s="10">
        <f>VLOOKUP(D1947,[1]Sheet1!$A$2:$R$4000,1,FALSE)</f>
        <v>36433</v>
      </c>
      <c r="K1947" s="10" t="str">
        <f>VLOOKUP(D1947,[1]Sheet1!$A$2:$R$4000,4,FALSE)</f>
        <v>Libramiento 0206-01-01-0010-9099</v>
      </c>
      <c r="L1947" s="49" t="str">
        <f>VLOOKUP(D1947,[1]Sheet1!$A$2:$S$4000,5,FALSE)</f>
        <v>PAGO A FAVOR DE BANCO AGRICOLA, CEDIDO POR HOTELERA RAMIGEL, SRL, MEDIANTE ACTO 1120, D/F. 19/12/2017. POR SUM. ALIM. ESC. JEE, AL MES ENERO 2018, SEGUN FACT. NCF 00711. CARTA COMP. NO. 15187 Y AL SUPLIDOR LA NO-14204. OC 5610.</v>
      </c>
      <c r="M1947" s="53">
        <f>VLOOKUP(D1947,[1]Sheet1!$A$2:$S$4000,16,FALSE)</f>
        <v>420721.6</v>
      </c>
    </row>
    <row r="1948" spans="2:13" s="10" customFormat="1" ht="49.5" x14ac:dyDescent="0.2">
      <c r="B1948" s="31">
        <v>1933</v>
      </c>
      <c r="C1948" s="37">
        <v>43214</v>
      </c>
      <c r="D1948" s="44">
        <v>36432</v>
      </c>
      <c r="E1948" s="11" t="s">
        <v>13</v>
      </c>
      <c r="F1948" s="11">
        <v>0</v>
      </c>
      <c r="G1948" s="11">
        <v>81530.399999999994</v>
      </c>
      <c r="H1948" s="21">
        <f t="shared" si="30"/>
        <v>620569389.03999913</v>
      </c>
      <c r="J1948" s="10">
        <f>VLOOKUP(D1948,[1]Sheet1!$A$2:$R$4000,1,FALSE)</f>
        <v>36432</v>
      </c>
      <c r="K1948" s="10" t="str">
        <f>VLOOKUP(D1948,[1]Sheet1!$A$2:$R$4000,4,FALSE)</f>
        <v>Libramiento 0206-01-01-0010-9096</v>
      </c>
      <c r="L1948" s="49" t="str">
        <f>VLOOKUP(D1948,[1]Sheet1!$A$2:$S$4000,5,FALSE)</f>
        <v>PAGO A FAVOR DE BANCO AGRICOLA, CEDIDO POR YDELFONZO THEN BRETON, ACTO NO. 788 D/F 22/11/2017. POR SUM. ALIM. ESC.JEE. CORRESP. AL MES DE ENERO 2018, FACT. NCF.: 00030, CARTA COMP. NO. 00989, 00995, 01033, 06674, 00977, 01144, 06575, OC 6682, -</v>
      </c>
      <c r="M1948" s="53">
        <f>VLOOKUP(D1948,[1]Sheet1!$A$2:$S$4000,16,FALSE)</f>
        <v>336756</v>
      </c>
    </row>
    <row r="1949" spans="2:13" s="10" customFormat="1" ht="49.5" x14ac:dyDescent="0.2">
      <c r="B1949" s="31">
        <v>1934</v>
      </c>
      <c r="C1949" s="37">
        <v>43214</v>
      </c>
      <c r="D1949" s="44">
        <v>36432</v>
      </c>
      <c r="E1949" s="11" t="s">
        <v>13</v>
      </c>
      <c r="F1949" s="11">
        <v>0</v>
      </c>
      <c r="G1949" s="11">
        <v>336756</v>
      </c>
      <c r="H1949" s="21">
        <f t="shared" si="30"/>
        <v>620232633.03999913</v>
      </c>
      <c r="J1949" s="10">
        <f>VLOOKUP(D1949,[1]Sheet1!$A$2:$R$4000,1,FALSE)</f>
        <v>36432</v>
      </c>
      <c r="K1949" s="10" t="str">
        <f>VLOOKUP(D1949,[1]Sheet1!$A$2:$R$4000,4,FALSE)</f>
        <v>Libramiento 0206-01-01-0010-9096</v>
      </c>
      <c r="L1949" s="49" t="str">
        <f>VLOOKUP(D1949,[1]Sheet1!$A$2:$S$4000,5,FALSE)</f>
        <v>PAGO A FAVOR DE BANCO AGRICOLA, CEDIDO POR YDELFONZO THEN BRETON, ACTO NO. 788 D/F 22/11/2017. POR SUM. ALIM. ESC.JEE. CORRESP. AL MES DE ENERO 2018, FACT. NCF.: 00030, CARTA COMP. NO. 00989, 00995, 01033, 06674, 00977, 01144, 06575, OC 6682, -</v>
      </c>
      <c r="M1949" s="53">
        <f>VLOOKUP(D1949,[1]Sheet1!$A$2:$S$4000,16,FALSE)</f>
        <v>336756</v>
      </c>
    </row>
    <row r="1950" spans="2:13" s="10" customFormat="1" ht="49.5" x14ac:dyDescent="0.2">
      <c r="B1950" s="31">
        <v>1935</v>
      </c>
      <c r="C1950" s="37">
        <v>43214</v>
      </c>
      <c r="D1950" s="44">
        <v>36431</v>
      </c>
      <c r="E1950" s="11" t="s">
        <v>13</v>
      </c>
      <c r="F1950" s="11">
        <v>0</v>
      </c>
      <c r="G1950" s="11">
        <v>116481.2</v>
      </c>
      <c r="H1950" s="21">
        <f t="shared" si="30"/>
        <v>620116151.83999908</v>
      </c>
      <c r="J1950" s="10">
        <f>VLOOKUP(D1950,[1]Sheet1!$A$2:$R$4000,1,FALSE)</f>
        <v>36431</v>
      </c>
      <c r="K1950" s="10" t="str">
        <f>VLOOKUP(D1950,[1]Sheet1!$A$2:$R$4000,4,FALSE)</f>
        <v>Libramiento 0206-01-01-0010-9095</v>
      </c>
      <c r="L1950" s="49" t="str">
        <f>VLOOKUP(D1950,[1]Sheet1!$A$2:$S$4000,5,FALSE)</f>
        <v>PAGO AL BANCO AGRICOLA, CEDIDO POR ORGALIA CHECO MONEGRO, ACTO No. 814 D/F 06/10/2017. POR SUM. ALIM. ESC. JEE. CORRESP. A ENERO 2018, S/FACT. NCF.: 83569, CARTAS COMP. NO. 02941, 02947, 02975, 02932, 02945, 02944, 02936, 02942, 02940, OC 6183</v>
      </c>
      <c r="M1950" s="53">
        <f>VLOOKUP(D1950,[1]Sheet1!$A$2:$S$4000,16,FALSE)</f>
        <v>25322</v>
      </c>
    </row>
    <row r="1951" spans="2:13" s="10" customFormat="1" ht="49.5" x14ac:dyDescent="0.2">
      <c r="B1951" s="31">
        <v>1936</v>
      </c>
      <c r="C1951" s="37">
        <v>43214</v>
      </c>
      <c r="D1951" s="44">
        <v>36431</v>
      </c>
      <c r="E1951" s="11" t="s">
        <v>13</v>
      </c>
      <c r="F1951" s="11">
        <v>0</v>
      </c>
      <c r="G1951" s="11">
        <v>481118</v>
      </c>
      <c r="H1951" s="21">
        <f t="shared" si="30"/>
        <v>619635033.83999908</v>
      </c>
      <c r="J1951" s="10">
        <f>VLOOKUP(D1951,[1]Sheet1!$A$2:$R$4000,1,FALSE)</f>
        <v>36431</v>
      </c>
      <c r="K1951" s="10" t="str">
        <f>VLOOKUP(D1951,[1]Sheet1!$A$2:$R$4000,4,FALSE)</f>
        <v>Libramiento 0206-01-01-0010-9095</v>
      </c>
      <c r="L1951" s="49" t="str">
        <f>VLOOKUP(D1951,[1]Sheet1!$A$2:$S$4000,5,FALSE)</f>
        <v>PAGO AL BANCO AGRICOLA, CEDIDO POR ORGALIA CHECO MONEGRO, ACTO No. 814 D/F 06/10/2017. POR SUM. ALIM. ESC. JEE. CORRESP. A ENERO 2018, S/FACT. NCF.: 83569, CARTAS COMP. NO. 02941, 02947, 02975, 02932, 02945, 02944, 02936, 02942, 02940, OC 6183</v>
      </c>
      <c r="M1951" s="53">
        <f>VLOOKUP(D1951,[1]Sheet1!$A$2:$S$4000,16,FALSE)</f>
        <v>25322</v>
      </c>
    </row>
    <row r="1952" spans="2:13" s="10" customFormat="1" ht="49.5" x14ac:dyDescent="0.2">
      <c r="B1952" s="31">
        <v>1937</v>
      </c>
      <c r="C1952" s="37">
        <v>43214</v>
      </c>
      <c r="D1952" s="44">
        <v>36430</v>
      </c>
      <c r="E1952" s="11" t="s">
        <v>13</v>
      </c>
      <c r="F1952" s="11">
        <v>0</v>
      </c>
      <c r="G1952" s="11">
        <v>24206</v>
      </c>
      <c r="H1952" s="21">
        <f t="shared" si="30"/>
        <v>619610827.83999908</v>
      </c>
      <c r="J1952" s="10">
        <f>VLOOKUP(D1952,[1]Sheet1!$A$2:$R$4000,1,FALSE)</f>
        <v>36430</v>
      </c>
      <c r="K1952" s="10" t="str">
        <f>VLOOKUP(D1952,[1]Sheet1!$A$2:$R$4000,4,FALSE)</f>
        <v>Libramiento 0206-01-01-0010-9094</v>
      </c>
      <c r="L1952" s="49" t="str">
        <f>VLOOKUP(D1952,[1]Sheet1!$A$2:$S$4000,5,FALSE)</f>
        <v>PAGO A FAVOR DE BANCO AGRICOLA, CEDIDO POR LEXSIL SRL, MEDIANTE ACTO DE ALGUACIL NO. 1003/17 D/F 20/11/2017. POR SUM. ALIM. ESC. JEE, CORRESP. AL MES DE ENERO 2018, SEGUN FACT. NCF.: 00016, CARTAS COMPROMISO NO. 15514, 05797, 00254, OC 6110.</v>
      </c>
      <c r="M1952" s="53">
        <f>VLOOKUP(D1952,[1]Sheet1!$A$2:$S$4000,16,FALSE)</f>
        <v>547055.6</v>
      </c>
    </row>
    <row r="1953" spans="2:13" s="10" customFormat="1" ht="49.5" x14ac:dyDescent="0.2">
      <c r="B1953" s="31">
        <v>1938</v>
      </c>
      <c r="C1953" s="37">
        <v>43214</v>
      </c>
      <c r="D1953" s="44">
        <v>36430</v>
      </c>
      <c r="E1953" s="11" t="s">
        <v>13</v>
      </c>
      <c r="F1953" s="11">
        <v>0</v>
      </c>
      <c r="G1953" s="11">
        <v>547055.6</v>
      </c>
      <c r="H1953" s="21">
        <f t="shared" si="30"/>
        <v>619063772.23999906</v>
      </c>
      <c r="J1953" s="10">
        <f>VLOOKUP(D1953,[1]Sheet1!$A$2:$R$4000,1,FALSE)</f>
        <v>36430</v>
      </c>
      <c r="K1953" s="10" t="str">
        <f>VLOOKUP(D1953,[1]Sheet1!$A$2:$R$4000,4,FALSE)</f>
        <v>Libramiento 0206-01-01-0010-9094</v>
      </c>
      <c r="L1953" s="49" t="str">
        <f>VLOOKUP(D1953,[1]Sheet1!$A$2:$S$4000,5,FALSE)</f>
        <v>PAGO A FAVOR DE BANCO AGRICOLA, CEDIDO POR LEXSIL SRL, MEDIANTE ACTO DE ALGUACIL NO. 1003/17 D/F 20/11/2017. POR SUM. ALIM. ESC. JEE, CORRESP. AL MES DE ENERO 2018, SEGUN FACT. NCF.: 00016, CARTAS COMPROMISO NO. 15514, 05797, 00254, OC 6110.</v>
      </c>
      <c r="M1953" s="53">
        <f>VLOOKUP(D1953,[1]Sheet1!$A$2:$S$4000,16,FALSE)</f>
        <v>547055.6</v>
      </c>
    </row>
    <row r="1954" spans="2:13" s="10" customFormat="1" ht="49.5" x14ac:dyDescent="0.2">
      <c r="B1954" s="31">
        <v>1939</v>
      </c>
      <c r="C1954" s="37">
        <v>43214</v>
      </c>
      <c r="D1954" s="44">
        <v>36429</v>
      </c>
      <c r="E1954" s="11" t="s">
        <v>13</v>
      </c>
      <c r="F1954" s="11">
        <v>0</v>
      </c>
      <c r="G1954" s="11">
        <v>61846</v>
      </c>
      <c r="H1954" s="21">
        <f t="shared" si="30"/>
        <v>619001926.23999906</v>
      </c>
      <c r="J1954" s="10">
        <f>VLOOKUP(D1954,[1]Sheet1!$A$2:$R$4000,1,FALSE)</f>
        <v>36429</v>
      </c>
      <c r="K1954" s="10" t="str">
        <f>VLOOKUP(D1954,[1]Sheet1!$A$2:$R$4000,4,FALSE)</f>
        <v>Libramiento 0206-01-01-0010-9092</v>
      </c>
      <c r="L1954" s="49" t="str">
        <f>VLOOKUP(D1954,[1]Sheet1!$A$2:$S$4000,5,FALSE)</f>
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</c>
      <c r="M1954" s="53">
        <f>VLOOKUP(D1954,[1]Sheet1!$A$2:$S$4000,16,FALSE)</f>
        <v>1397719.6</v>
      </c>
    </row>
    <row r="1955" spans="2:13" s="10" customFormat="1" ht="49.5" x14ac:dyDescent="0.2">
      <c r="B1955" s="31">
        <v>1940</v>
      </c>
      <c r="C1955" s="37">
        <v>43214</v>
      </c>
      <c r="D1955" s="44">
        <v>36429</v>
      </c>
      <c r="E1955" s="11" t="s">
        <v>13</v>
      </c>
      <c r="F1955" s="11">
        <v>0</v>
      </c>
      <c r="G1955" s="11">
        <v>1397719.6</v>
      </c>
      <c r="H1955" s="21">
        <f t="shared" si="30"/>
        <v>617604206.63999903</v>
      </c>
      <c r="J1955" s="10">
        <f>VLOOKUP(D1955,[1]Sheet1!$A$2:$R$4000,1,FALSE)</f>
        <v>36429</v>
      </c>
      <c r="K1955" s="10" t="str">
        <f>VLOOKUP(D1955,[1]Sheet1!$A$2:$R$4000,4,FALSE)</f>
        <v>Libramiento 0206-01-01-0010-9092</v>
      </c>
      <c r="L1955" s="49" t="str">
        <f>VLOOKUP(D1955,[1]Sheet1!$A$2:$S$4000,5,FALSE)</f>
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</c>
      <c r="M1955" s="53">
        <f>VLOOKUP(D1955,[1]Sheet1!$A$2:$S$4000,16,FALSE)</f>
        <v>1397719.6</v>
      </c>
    </row>
    <row r="1956" spans="2:13" s="10" customFormat="1" ht="49.5" x14ac:dyDescent="0.2">
      <c r="B1956" s="31">
        <v>1941</v>
      </c>
      <c r="C1956" s="37">
        <v>43214</v>
      </c>
      <c r="D1956" s="44">
        <v>36428</v>
      </c>
      <c r="E1956" s="11" t="s">
        <v>13</v>
      </c>
      <c r="F1956" s="11">
        <v>0</v>
      </c>
      <c r="G1956" s="11">
        <v>118404</v>
      </c>
      <c r="H1956" s="21">
        <f t="shared" si="30"/>
        <v>617485802.63999903</v>
      </c>
      <c r="J1956" s="10">
        <f>VLOOKUP(D1956,[1]Sheet1!$A$2:$R$4000,1,FALSE)</f>
        <v>36428</v>
      </c>
      <c r="K1956" s="10" t="str">
        <f>VLOOKUP(D1956,[1]Sheet1!$A$2:$R$4000,4,FALSE)</f>
        <v>Libramiento 0206-01-01-0010-9090</v>
      </c>
      <c r="L1956" s="49" t="str">
        <f>VLOOKUP(D1956,[1]Sheet1!$A$2:$S$4000,5,FALSE)</f>
        <v>PAGO A BANCO AGRICOLA, CEDIDO POR JONATHAN FELIPE ORTIZ CRUZ, MEDIANTE ACTO No. 764/17 D/F 16/11/17. POR SUM. ALIM. ESC. JEE. MES DE DICIEMBRE 2017, SEGUN FACT. NCF.: 00037,CARTA COMP. NO. 04446, 04474,13358,04486,04494,OC 7149,6818 Y 6315.</v>
      </c>
      <c r="M1956" s="53">
        <f>VLOOKUP(D1956,[1]Sheet1!$A$2:$S$4000,16,FALSE)</f>
        <v>489060</v>
      </c>
    </row>
    <row r="1957" spans="2:13" s="10" customFormat="1" ht="49.5" x14ac:dyDescent="0.2">
      <c r="B1957" s="31">
        <v>1942</v>
      </c>
      <c r="C1957" s="37">
        <v>43214</v>
      </c>
      <c r="D1957" s="44">
        <v>36428</v>
      </c>
      <c r="E1957" s="11" t="s">
        <v>13</v>
      </c>
      <c r="F1957" s="11">
        <v>0</v>
      </c>
      <c r="G1957" s="11">
        <v>489060</v>
      </c>
      <c r="H1957" s="21">
        <f t="shared" si="30"/>
        <v>616996742.63999903</v>
      </c>
      <c r="J1957" s="10">
        <f>VLOOKUP(D1957,[1]Sheet1!$A$2:$R$4000,1,FALSE)</f>
        <v>36428</v>
      </c>
      <c r="K1957" s="10" t="str">
        <f>VLOOKUP(D1957,[1]Sheet1!$A$2:$R$4000,4,FALSE)</f>
        <v>Libramiento 0206-01-01-0010-9090</v>
      </c>
      <c r="L1957" s="49" t="str">
        <f>VLOOKUP(D1957,[1]Sheet1!$A$2:$S$4000,5,FALSE)</f>
        <v>PAGO A BANCO AGRICOLA, CEDIDO POR JONATHAN FELIPE ORTIZ CRUZ, MEDIANTE ACTO No. 764/17 D/F 16/11/17. POR SUM. ALIM. ESC. JEE. MES DE DICIEMBRE 2017, SEGUN FACT. NCF.: 00037,CARTA COMP. NO. 04446, 04474,13358,04486,04494,OC 7149,6818 Y 6315.</v>
      </c>
      <c r="M1957" s="53">
        <f>VLOOKUP(D1957,[1]Sheet1!$A$2:$S$4000,16,FALSE)</f>
        <v>489060</v>
      </c>
    </row>
    <row r="1958" spans="2:13" s="10" customFormat="1" ht="49.5" x14ac:dyDescent="0.2">
      <c r="B1958" s="31">
        <v>1943</v>
      </c>
      <c r="C1958" s="37">
        <v>43214</v>
      </c>
      <c r="D1958" s="44">
        <v>36427</v>
      </c>
      <c r="E1958" s="11" t="s">
        <v>13</v>
      </c>
      <c r="F1958" s="11">
        <v>0</v>
      </c>
      <c r="G1958" s="11">
        <v>28300</v>
      </c>
      <c r="H1958" s="21">
        <f t="shared" si="30"/>
        <v>616968442.63999903</v>
      </c>
      <c r="J1958" s="10">
        <f>VLOOKUP(D1958,[1]Sheet1!$A$2:$R$4000,1,FALSE)</f>
        <v>36427</v>
      </c>
      <c r="K1958" s="10" t="str">
        <f>VLOOKUP(D1958,[1]Sheet1!$A$2:$R$4000,4,FALSE)</f>
        <v>Libramiento 0206-01-01-0010-9089</v>
      </c>
      <c r="L1958" s="49" t="str">
        <f>VLOOKUP(D1958,[1]Sheet1!$A$2:$S$4000,5,FALSE)</f>
        <v>PAGO A FAVOR DE BANCO AGRICOLA, CEDIDO POR SERVICIO GOURMET LA FAMA SGF SRL, ACTO No.1563 02/10/2017. POR SUM. ALIM. ESC. JEE. CORRESP. AL MES DE ENERO 2018, SEGUN FACT. NCF.: 00070, CARTAS COMPROMISO NO. 11226, 14569, OC 5954 .</v>
      </c>
      <c r="M1958" s="53">
        <f>VLOOKUP(D1958,[1]Sheet1!$A$2:$S$4000,16,FALSE)</f>
        <v>28300</v>
      </c>
    </row>
    <row r="1959" spans="2:13" s="10" customFormat="1" ht="49.5" x14ac:dyDescent="0.2">
      <c r="B1959" s="31">
        <v>1944</v>
      </c>
      <c r="C1959" s="37">
        <v>43214</v>
      </c>
      <c r="D1959" s="44">
        <v>36427</v>
      </c>
      <c r="E1959" s="11" t="s">
        <v>13</v>
      </c>
      <c r="F1959" s="11">
        <v>0</v>
      </c>
      <c r="G1959" s="11">
        <v>639580</v>
      </c>
      <c r="H1959" s="21">
        <f t="shared" si="30"/>
        <v>616328862.63999903</v>
      </c>
      <c r="J1959" s="10">
        <f>VLOOKUP(D1959,[1]Sheet1!$A$2:$R$4000,1,FALSE)</f>
        <v>36427</v>
      </c>
      <c r="K1959" s="10" t="str">
        <f>VLOOKUP(D1959,[1]Sheet1!$A$2:$R$4000,4,FALSE)</f>
        <v>Libramiento 0206-01-01-0010-9089</v>
      </c>
      <c r="L1959" s="49" t="str">
        <f>VLOOKUP(D1959,[1]Sheet1!$A$2:$S$4000,5,FALSE)</f>
        <v>PAGO A FAVOR DE BANCO AGRICOLA, CEDIDO POR SERVICIO GOURMET LA FAMA SGF SRL, ACTO No.1563 02/10/2017. POR SUM. ALIM. ESC. JEE. CORRESP. AL MES DE ENERO 2018, SEGUN FACT. NCF.: 00070, CARTAS COMPROMISO NO. 11226, 14569, OC 5954 .</v>
      </c>
      <c r="M1959" s="53">
        <f>VLOOKUP(D1959,[1]Sheet1!$A$2:$S$4000,16,FALSE)</f>
        <v>28300</v>
      </c>
    </row>
    <row r="1960" spans="2:13" s="10" customFormat="1" ht="49.5" x14ac:dyDescent="0.2">
      <c r="B1960" s="31">
        <v>1945</v>
      </c>
      <c r="C1960" s="37">
        <v>43214</v>
      </c>
      <c r="D1960" s="44">
        <v>36426</v>
      </c>
      <c r="E1960" s="11" t="s">
        <v>13</v>
      </c>
      <c r="F1960" s="11">
        <v>0</v>
      </c>
      <c r="G1960" s="11">
        <v>23982</v>
      </c>
      <c r="H1960" s="21">
        <f t="shared" si="30"/>
        <v>616304880.63999903</v>
      </c>
      <c r="J1960" s="10">
        <f>VLOOKUP(D1960,[1]Sheet1!$A$2:$R$4000,1,FALSE)</f>
        <v>36426</v>
      </c>
      <c r="K1960" s="10" t="str">
        <f>VLOOKUP(D1960,[1]Sheet1!$A$2:$R$4000,4,FALSE)</f>
        <v>Libramiento 0206-01-01-0010-9088</v>
      </c>
      <c r="L1960" s="49" t="str">
        <f>VLOOKUP(D1960,[1]Sheet1!$A$2:$S$4000,5,FALSE)</f>
        <v>PAGO A FAVOR DE BANCO AGRICOLA, CEDIDO POR COEMWISHI, SRL, MEDIANTE ACTO DE ALGUACIL NO. 689/17 D/F 15/09/2017. POR SUM. ALIM. ESC. JEE, CORRESP. AL MES ENERO 2018, SEGUN FACT. NCF 00016. CARTAS COMPROMISO NO. 05710 OC 6100.</v>
      </c>
      <c r="M1960" s="53">
        <f>VLOOKUP(D1960,[1]Sheet1!$A$2:$S$4000,16,FALSE)</f>
        <v>23982</v>
      </c>
    </row>
    <row r="1961" spans="2:13" s="10" customFormat="1" ht="49.5" x14ac:dyDescent="0.2">
      <c r="B1961" s="31">
        <v>1946</v>
      </c>
      <c r="C1961" s="37">
        <v>43214</v>
      </c>
      <c r="D1961" s="44">
        <v>36426</v>
      </c>
      <c r="E1961" s="11" t="s">
        <v>13</v>
      </c>
      <c r="F1961" s="11">
        <v>0</v>
      </c>
      <c r="G1961" s="11">
        <v>541993.19999999995</v>
      </c>
      <c r="H1961" s="21">
        <f t="shared" si="30"/>
        <v>615762887.43999898</v>
      </c>
      <c r="J1961" s="10">
        <f>VLOOKUP(D1961,[1]Sheet1!$A$2:$R$4000,1,FALSE)</f>
        <v>36426</v>
      </c>
      <c r="K1961" s="10" t="str">
        <f>VLOOKUP(D1961,[1]Sheet1!$A$2:$R$4000,4,FALSE)</f>
        <v>Libramiento 0206-01-01-0010-9088</v>
      </c>
      <c r="L1961" s="49" t="str">
        <f>VLOOKUP(D1961,[1]Sheet1!$A$2:$S$4000,5,FALSE)</f>
        <v>PAGO A FAVOR DE BANCO AGRICOLA, CEDIDO POR COEMWISHI, SRL, MEDIANTE ACTO DE ALGUACIL NO. 689/17 D/F 15/09/2017. POR SUM. ALIM. ESC. JEE, CORRESP. AL MES ENERO 2018, SEGUN FACT. NCF 00016. CARTAS COMPROMISO NO. 05710 OC 6100.</v>
      </c>
      <c r="M1961" s="53">
        <f>VLOOKUP(D1961,[1]Sheet1!$A$2:$S$4000,16,FALSE)</f>
        <v>23982</v>
      </c>
    </row>
    <row r="1962" spans="2:13" s="10" customFormat="1" ht="49.5" x14ac:dyDescent="0.2">
      <c r="B1962" s="31">
        <v>1947</v>
      </c>
      <c r="C1962" s="37">
        <v>43214</v>
      </c>
      <c r="D1962" s="44">
        <v>36425</v>
      </c>
      <c r="E1962" s="11" t="s">
        <v>13</v>
      </c>
      <c r="F1962" s="11">
        <v>0</v>
      </c>
      <c r="G1962" s="11">
        <v>19896.400000000001</v>
      </c>
      <c r="H1962" s="21">
        <f t="shared" si="30"/>
        <v>615742991.03999901</v>
      </c>
      <c r="J1962" s="10">
        <f>VLOOKUP(D1962,[1]Sheet1!$A$2:$R$4000,1,FALSE)</f>
        <v>36425</v>
      </c>
      <c r="K1962" s="10" t="str">
        <f>VLOOKUP(D1962,[1]Sheet1!$A$2:$R$4000,4,FALSE)</f>
        <v>Libramiento 0206-01-01-0010-9087</v>
      </c>
      <c r="L1962" s="49" t="str">
        <f>VLOOKUP(D1962,[1]Sheet1!$A$2:$S$4000,5,FALSE)</f>
        <v>PAGO POR SUM. DE ALIM. ESC. PAE REAL, CORRESP. A LOS MESES DE AGOSTO, SEPT. Y OCT. 2017, SEGÚN FACTS. NOS. 61140, 61141 Y 61144 Y NC 00036, 00037 Y 00040 CONTRATO NO. 475/17 Y OC 6135. MENOS ANTICIPO.</v>
      </c>
      <c r="M1962" s="53">
        <f>VLOOKUP(D1962,[1]Sheet1!$A$2:$S$4000,16,FALSE)</f>
        <v>399576.75</v>
      </c>
    </row>
    <row r="1963" spans="2:13" s="10" customFormat="1" ht="49.5" x14ac:dyDescent="0.2">
      <c r="B1963" s="31">
        <v>1948</v>
      </c>
      <c r="C1963" s="37">
        <v>43214</v>
      </c>
      <c r="D1963" s="44">
        <v>36425</v>
      </c>
      <c r="E1963" s="11" t="s">
        <v>13</v>
      </c>
      <c r="F1963" s="11">
        <v>0</v>
      </c>
      <c r="G1963" s="11">
        <v>399576.75</v>
      </c>
      <c r="H1963" s="21">
        <f t="shared" si="30"/>
        <v>615343414.28999901</v>
      </c>
      <c r="J1963" s="10">
        <f>VLOOKUP(D1963,[1]Sheet1!$A$2:$R$4000,1,FALSE)</f>
        <v>36425</v>
      </c>
      <c r="K1963" s="10" t="str">
        <f>VLOOKUP(D1963,[1]Sheet1!$A$2:$R$4000,4,FALSE)</f>
        <v>Libramiento 0206-01-01-0010-9087</v>
      </c>
      <c r="L1963" s="49" t="str">
        <f>VLOOKUP(D1963,[1]Sheet1!$A$2:$S$4000,5,FALSE)</f>
        <v>PAGO POR SUM. DE ALIM. ESC. PAE REAL, CORRESP. A LOS MESES DE AGOSTO, SEPT. Y OCT. 2017, SEGÚN FACTS. NOS. 61140, 61141 Y 61144 Y NC 00036, 00037 Y 00040 CONTRATO NO. 475/17 Y OC 6135. MENOS ANTICIPO.</v>
      </c>
      <c r="M1963" s="53">
        <f>VLOOKUP(D1963,[1]Sheet1!$A$2:$S$4000,16,FALSE)</f>
        <v>399576.75</v>
      </c>
    </row>
    <row r="1964" spans="2:13" s="10" customFormat="1" ht="49.5" x14ac:dyDescent="0.2">
      <c r="B1964" s="31">
        <v>1949</v>
      </c>
      <c r="C1964" s="37">
        <v>43214</v>
      </c>
      <c r="D1964" s="44">
        <v>36424</v>
      </c>
      <c r="E1964" s="11" t="s">
        <v>13</v>
      </c>
      <c r="F1964" s="11">
        <v>0</v>
      </c>
      <c r="G1964" s="11">
        <v>18632</v>
      </c>
      <c r="H1964" s="21">
        <f t="shared" si="30"/>
        <v>615324782.28999901</v>
      </c>
      <c r="J1964" s="10">
        <f>VLOOKUP(D1964,[1]Sheet1!$A$2:$R$4000,1,FALSE)</f>
        <v>36424</v>
      </c>
      <c r="K1964" s="10" t="str">
        <f>VLOOKUP(D1964,[1]Sheet1!$A$2:$R$4000,4,FALSE)</f>
        <v>Libramiento 0206-01-01-0010-9080</v>
      </c>
      <c r="L1964" s="49" t="str">
        <f>VLOOKUP(D1964,[1]Sheet1!$A$2:$S$4000,5,FALSE)</f>
        <v>PAGO A FAVOR DE COOPROHARINA, CEDIDO POR GRUPO SORIANO HERRERA GSH SRL, MEDIANTE ACTO DE ALGUACIL No. 1834 D/F 03/11/2017. POR SUM. ALIM. ESC. JEE. CORRESP. AL MES DE ENERO 2018, SEGUN FACT.: 00011, CARTA COMPROMISO NO. 02241, 02229, 02246, 02231, OC 6239.</v>
      </c>
      <c r="M1964" s="53">
        <f>VLOOKUP(D1964,[1]Sheet1!$A$2:$S$4000,16,FALSE)</f>
        <v>18632</v>
      </c>
    </row>
    <row r="1965" spans="2:13" s="10" customFormat="1" ht="49.5" x14ac:dyDescent="0.2">
      <c r="B1965" s="31">
        <v>1950</v>
      </c>
      <c r="C1965" s="37">
        <v>43214</v>
      </c>
      <c r="D1965" s="44">
        <v>36424</v>
      </c>
      <c r="E1965" s="11" t="s">
        <v>13</v>
      </c>
      <c r="F1965" s="11">
        <v>0</v>
      </c>
      <c r="G1965" s="11">
        <v>421083.2</v>
      </c>
      <c r="H1965" s="21">
        <f t="shared" si="30"/>
        <v>614903699.08999896</v>
      </c>
      <c r="J1965" s="10">
        <f>VLOOKUP(D1965,[1]Sheet1!$A$2:$R$4000,1,FALSE)</f>
        <v>36424</v>
      </c>
      <c r="K1965" s="10" t="str">
        <f>VLOOKUP(D1965,[1]Sheet1!$A$2:$R$4000,4,FALSE)</f>
        <v>Libramiento 0206-01-01-0010-9080</v>
      </c>
      <c r="L1965" s="49" t="str">
        <f>VLOOKUP(D1965,[1]Sheet1!$A$2:$S$4000,5,FALSE)</f>
        <v>PAGO A FAVOR DE COOPROHARINA, CEDIDO POR GRUPO SORIANO HERRERA GSH SRL, MEDIANTE ACTO DE ALGUACIL No. 1834 D/F 03/11/2017. POR SUM. ALIM. ESC. JEE. CORRESP. AL MES DE ENERO 2018, SEGUN FACT.: 00011, CARTA COMPROMISO NO. 02241, 02229, 02246, 02231, OC 6239.</v>
      </c>
      <c r="M1965" s="53">
        <f>VLOOKUP(D1965,[1]Sheet1!$A$2:$S$4000,16,FALSE)</f>
        <v>18632</v>
      </c>
    </row>
    <row r="1966" spans="2:13" s="10" customFormat="1" ht="49.5" x14ac:dyDescent="0.2">
      <c r="B1966" s="31">
        <v>1951</v>
      </c>
      <c r="C1966" s="37">
        <v>43214</v>
      </c>
      <c r="D1966" s="44">
        <v>36423</v>
      </c>
      <c r="E1966" s="11" t="s">
        <v>13</v>
      </c>
      <c r="F1966" s="11">
        <v>0</v>
      </c>
      <c r="G1966" s="11">
        <v>24786</v>
      </c>
      <c r="H1966" s="21">
        <f t="shared" si="30"/>
        <v>614878913.08999896</v>
      </c>
      <c r="J1966" s="10">
        <f>VLOOKUP(D1966,[1]Sheet1!$A$2:$R$4000,1,FALSE)</f>
        <v>36423</v>
      </c>
      <c r="K1966" s="10" t="str">
        <f>VLOOKUP(D1966,[1]Sheet1!$A$2:$R$4000,4,FALSE)</f>
        <v>Libramiento 0206-01-01-0010-9078</v>
      </c>
      <c r="L1966" s="49" t="str">
        <f>VLOOKUP(D1966,[1]Sheet1!$A$2:$S$4000,5,FALSE)</f>
        <v>PAGO A FAVOR DE COOPROHARINA S/ACTO 1898 D/F. 21/11/2017 CEDIDO POR D GERMAN COMIDA Y MAS, SUM. ALIM. ESC. JEE. CORRESP. AL MES ENERO 2018, S/FACT. NCF: 00136 CARTA COMPROMISO NO. 05216, OC. 6125.</v>
      </c>
      <c r="M1966" s="53">
        <f>VLOOKUP(D1966,[1]Sheet1!$A$2:$S$4000,16,FALSE)</f>
        <v>24786</v>
      </c>
    </row>
    <row r="1967" spans="2:13" s="10" customFormat="1" ht="49.5" x14ac:dyDescent="0.2">
      <c r="B1967" s="31">
        <v>1952</v>
      </c>
      <c r="C1967" s="37">
        <v>43214</v>
      </c>
      <c r="D1967" s="44">
        <v>36423</v>
      </c>
      <c r="E1967" s="11" t="s">
        <v>13</v>
      </c>
      <c r="F1967" s="11">
        <v>0</v>
      </c>
      <c r="G1967" s="11">
        <v>560163.6</v>
      </c>
      <c r="H1967" s="21">
        <f t="shared" si="30"/>
        <v>614318749.48999894</v>
      </c>
      <c r="J1967" s="10">
        <f>VLOOKUP(D1967,[1]Sheet1!$A$2:$R$4000,1,FALSE)</f>
        <v>36423</v>
      </c>
      <c r="K1967" s="10" t="str">
        <f>VLOOKUP(D1967,[1]Sheet1!$A$2:$R$4000,4,FALSE)</f>
        <v>Libramiento 0206-01-01-0010-9078</v>
      </c>
      <c r="L1967" s="49" t="str">
        <f>VLOOKUP(D1967,[1]Sheet1!$A$2:$S$4000,5,FALSE)</f>
        <v>PAGO A FAVOR DE COOPROHARINA S/ACTO 1898 D/F. 21/11/2017 CEDIDO POR D GERMAN COMIDA Y MAS, SUM. ALIM. ESC. JEE. CORRESP. AL MES ENERO 2018, S/FACT. NCF: 00136 CARTA COMPROMISO NO. 05216, OC. 6125.</v>
      </c>
      <c r="M1967" s="53">
        <f>VLOOKUP(D1967,[1]Sheet1!$A$2:$S$4000,16,FALSE)</f>
        <v>24786</v>
      </c>
    </row>
    <row r="1968" spans="2:13" s="10" customFormat="1" ht="49.5" x14ac:dyDescent="0.2">
      <c r="B1968" s="31">
        <v>1953</v>
      </c>
      <c r="C1968" s="37">
        <v>43214</v>
      </c>
      <c r="D1968" s="44">
        <v>36422</v>
      </c>
      <c r="E1968" s="11" t="s">
        <v>13</v>
      </c>
      <c r="F1968" s="11">
        <v>0</v>
      </c>
      <c r="G1968" s="11">
        <v>238979.20000000001</v>
      </c>
      <c r="H1968" s="21">
        <f t="shared" si="30"/>
        <v>614079770.28999889</v>
      </c>
      <c r="J1968" s="10">
        <f>VLOOKUP(D1968,[1]Sheet1!$A$2:$R$4000,1,FALSE)</f>
        <v>36422</v>
      </c>
      <c r="K1968" s="10" t="str">
        <f>VLOOKUP(D1968,[1]Sheet1!$A$2:$R$4000,4,FALSE)</f>
        <v>Libramiento 0206-01-01-0010-9071</v>
      </c>
      <c r="L1968" s="49" t="str">
        <f>VLOOKUP(D1968,[1]Sheet1!$A$2:$S$4000,5,FALSE)</f>
        <v>PAGO A FAVOR DE BANCO AGRICOLA, CEDIDO POR DIOGENES PEREZ MEDIANTE ACTO NO.294 D/F 12/03/18, POR SUM. DE ALIM. ESC. JEE. CORRESP. AL MES DE ENERO 2018, S/FACT. 00592. CARTAS COMPROMISO 07010 Y 12577. OC 5756</v>
      </c>
      <c r="M1968" s="53">
        <f>VLOOKUP(D1968,[1]Sheet1!$A$2:$S$4000,16,FALSE)</f>
        <v>187027.20000000001</v>
      </c>
    </row>
    <row r="1969" spans="2:13" s="10" customFormat="1" ht="49.5" x14ac:dyDescent="0.2">
      <c r="B1969" s="31">
        <v>1954</v>
      </c>
      <c r="C1969" s="37">
        <v>43214</v>
      </c>
      <c r="D1969" s="44">
        <v>36422</v>
      </c>
      <c r="E1969" s="11" t="s">
        <v>13</v>
      </c>
      <c r="F1969" s="11">
        <v>0</v>
      </c>
      <c r="G1969" s="11">
        <v>987088</v>
      </c>
      <c r="H1969" s="21">
        <f t="shared" si="30"/>
        <v>613092682.28999889</v>
      </c>
      <c r="J1969" s="10">
        <f>VLOOKUP(D1969,[1]Sheet1!$A$2:$R$4000,1,FALSE)</f>
        <v>36422</v>
      </c>
      <c r="K1969" s="10" t="str">
        <f>VLOOKUP(D1969,[1]Sheet1!$A$2:$R$4000,4,FALSE)</f>
        <v>Libramiento 0206-01-01-0010-9071</v>
      </c>
      <c r="L1969" s="49" t="str">
        <f>VLOOKUP(D1969,[1]Sheet1!$A$2:$S$4000,5,FALSE)</f>
        <v>PAGO A FAVOR DE BANCO AGRICOLA, CEDIDO POR DIOGENES PEREZ MEDIANTE ACTO NO.294 D/F 12/03/18, POR SUM. DE ALIM. ESC. JEE. CORRESP. AL MES DE ENERO 2018, S/FACT. 00592. CARTAS COMPROMISO 07010 Y 12577. OC 5756</v>
      </c>
      <c r="M1969" s="53">
        <f>VLOOKUP(D1969,[1]Sheet1!$A$2:$S$4000,16,FALSE)</f>
        <v>187027.20000000001</v>
      </c>
    </row>
    <row r="1970" spans="2:13" s="10" customFormat="1" ht="33" x14ac:dyDescent="0.2">
      <c r="B1970" s="31">
        <v>1955</v>
      </c>
      <c r="C1970" s="37">
        <v>43214</v>
      </c>
      <c r="D1970" s="44">
        <v>36414</v>
      </c>
      <c r="E1970" s="11" t="s">
        <v>13</v>
      </c>
      <c r="F1970" s="11">
        <v>0</v>
      </c>
      <c r="G1970" s="11">
        <v>53945.48</v>
      </c>
      <c r="H1970" s="21">
        <f t="shared" si="30"/>
        <v>613038736.80999887</v>
      </c>
      <c r="J1970" s="10">
        <f>VLOOKUP(D1970,[1]Sheet1!$A$2:$R$4000,1,FALSE)</f>
        <v>36414</v>
      </c>
      <c r="K1970" s="10" t="str">
        <f>VLOOKUP(D1970,[1]Sheet1!$A$2:$R$4000,4,FALSE)</f>
        <v>Libramiento 0206-01-01-0010-8920</v>
      </c>
      <c r="L1970" s="49" t="str">
        <f>VLOOKUP(D1970,[1]Sheet1!$A$2:$S$4000,5,FALSE)</f>
        <v>PAGOS SERVICIOS TELEFONICOS DEL INABIE, CORRESP. AL MES DE MARZO 2018, CUENTAS NOS. 738317936, 750799081,739058854,740739840 Y 741218604. FACTS. NCF: 84543, 85511,18383, 17413 Y 17412.</v>
      </c>
      <c r="M1970" s="53">
        <f>VLOOKUP(D1970,[1]Sheet1!$A$2:$S$4000,16,FALSE)</f>
        <v>53945.48</v>
      </c>
    </row>
    <row r="1971" spans="2:13" s="10" customFormat="1" ht="33" x14ac:dyDescent="0.2">
      <c r="B1971" s="31">
        <v>1956</v>
      </c>
      <c r="C1971" s="37">
        <v>43214</v>
      </c>
      <c r="D1971" s="44">
        <v>36414</v>
      </c>
      <c r="E1971" s="11" t="s">
        <v>13</v>
      </c>
      <c r="F1971" s="11">
        <v>0</v>
      </c>
      <c r="G1971" s="11">
        <v>1326361.1299999999</v>
      </c>
      <c r="H1971" s="21">
        <f t="shared" si="30"/>
        <v>611712375.67999887</v>
      </c>
      <c r="J1971" s="10">
        <f>VLOOKUP(D1971,[1]Sheet1!$A$2:$R$4000,1,FALSE)</f>
        <v>36414</v>
      </c>
      <c r="K1971" s="10" t="str">
        <f>VLOOKUP(D1971,[1]Sheet1!$A$2:$R$4000,4,FALSE)</f>
        <v>Libramiento 0206-01-01-0010-8920</v>
      </c>
      <c r="L1971" s="49" t="str">
        <f>VLOOKUP(D1971,[1]Sheet1!$A$2:$S$4000,5,FALSE)</f>
        <v>PAGOS SERVICIOS TELEFONICOS DEL INABIE, CORRESP. AL MES DE MARZO 2018, CUENTAS NOS. 738317936, 750799081,739058854,740739840 Y 741218604. FACTS. NCF: 84543, 85511,18383, 17413 Y 17412.</v>
      </c>
      <c r="M1971" s="53">
        <f>VLOOKUP(D1971,[1]Sheet1!$A$2:$S$4000,16,FALSE)</f>
        <v>53945.48</v>
      </c>
    </row>
    <row r="1972" spans="2:13" s="10" customFormat="1" ht="49.5" x14ac:dyDescent="0.2">
      <c r="B1972" s="31">
        <v>1957</v>
      </c>
      <c r="C1972" s="37">
        <v>43214</v>
      </c>
      <c r="D1972" s="44">
        <v>36522</v>
      </c>
      <c r="E1972" s="11" t="s">
        <v>13</v>
      </c>
      <c r="F1972" s="11">
        <v>0</v>
      </c>
      <c r="G1972" s="11">
        <v>66208</v>
      </c>
      <c r="H1972" s="21">
        <f t="shared" si="30"/>
        <v>611646167.67999887</v>
      </c>
      <c r="J1972" s="10">
        <f>VLOOKUP(D1972,[1]Sheet1!$A$2:$R$4000,1,FALSE)</f>
        <v>36522</v>
      </c>
      <c r="K1972" s="10" t="str">
        <f>VLOOKUP(D1972,[1]Sheet1!$A$2:$R$4000,4,FALSE)</f>
        <v>Libramiento 0206-01-01-0010-8546</v>
      </c>
      <c r="L1972" s="49" t="str">
        <f>VLOOKUP(D1972,[1]Sheet1!$A$2:$S$4000,5,FALSE)</f>
        <v>PAGO SUM. ALIM. ESC. JEE. CORRESP. AL MES DICIEMBRE 2017, S/FACT. NCF: 00047, CARTAS COMPROMISO NOS. 02078, 13398, 02175, 07365, 02074, 02173, 02091, 02072, 02177, 02096, 02064, 02221, 02170, 15305 Y 10611, OC. 6215.</v>
      </c>
      <c r="M1972" s="53">
        <f>VLOOKUP(D1972,[1]Sheet1!$A$2:$S$4000,16,FALSE)</f>
        <v>66208</v>
      </c>
    </row>
    <row r="1973" spans="2:13" s="10" customFormat="1" ht="49.5" x14ac:dyDescent="0.2">
      <c r="B1973" s="31">
        <v>1958</v>
      </c>
      <c r="C1973" s="37">
        <v>43214</v>
      </c>
      <c r="D1973" s="44">
        <v>36522</v>
      </c>
      <c r="E1973" s="11" t="s">
        <v>13</v>
      </c>
      <c r="F1973" s="11">
        <v>0</v>
      </c>
      <c r="G1973" s="11">
        <v>1496300.8</v>
      </c>
      <c r="H1973" s="21">
        <f t="shared" si="30"/>
        <v>610149866.87999892</v>
      </c>
      <c r="J1973" s="10">
        <f>VLOOKUP(D1973,[1]Sheet1!$A$2:$R$4000,1,FALSE)</f>
        <v>36522</v>
      </c>
      <c r="K1973" s="10" t="str">
        <f>VLOOKUP(D1973,[1]Sheet1!$A$2:$R$4000,4,FALSE)</f>
        <v>Libramiento 0206-01-01-0010-8546</v>
      </c>
      <c r="L1973" s="49" t="str">
        <f>VLOOKUP(D1973,[1]Sheet1!$A$2:$S$4000,5,FALSE)</f>
        <v>PAGO SUM. ALIM. ESC. JEE. CORRESP. AL MES DICIEMBRE 2017, S/FACT. NCF: 00047, CARTAS COMPROMISO NOS. 02078, 13398, 02175, 07365, 02074, 02173, 02091, 02072, 02177, 02096, 02064, 02221, 02170, 15305 Y 10611, OC. 6215.</v>
      </c>
      <c r="M1973" s="53">
        <f>VLOOKUP(D1973,[1]Sheet1!$A$2:$S$4000,16,FALSE)</f>
        <v>66208</v>
      </c>
    </row>
    <row r="1974" spans="2:13" s="10" customFormat="1" ht="49.5" x14ac:dyDescent="0.2">
      <c r="B1974" s="31">
        <v>1959</v>
      </c>
      <c r="C1974" s="37">
        <v>43214</v>
      </c>
      <c r="D1974" s="44">
        <v>36490</v>
      </c>
      <c r="E1974" s="11" t="s">
        <v>13</v>
      </c>
      <c r="F1974" s="11">
        <v>0</v>
      </c>
      <c r="G1974" s="11">
        <v>129858</v>
      </c>
      <c r="H1974" s="21">
        <f t="shared" si="30"/>
        <v>610020008.87999892</v>
      </c>
      <c r="J1974" s="10">
        <f>VLOOKUP(D1974,[1]Sheet1!$A$2:$R$4000,1,FALSE)</f>
        <v>36490</v>
      </c>
      <c r="K1974" s="10" t="str">
        <f>VLOOKUP(D1974,[1]Sheet1!$A$2:$R$4000,4,FALSE)</f>
        <v>Libramiento 0206-01-01-0010-8674</v>
      </c>
      <c r="L1974" s="49" t="str">
        <f>VLOOKUP(D1974,[1]Sheet1!$A$2:$S$4000,5,FALSE)</f>
        <v>PAGO A FAVOR DE COOPROHARINA, CEDIDO POR PEDRO ANTONIO HERNANDEZ RODRIGUEZ, MEDIANTE ACTO 1859, D/F. 15/11/2017, POR SUM. ALIM. ESC. JEE. CORRESP. A ENERO/2018, SEGUN FACT. NCF: 00103, CARTAS COMPROMISO 00208, OC. 5953</v>
      </c>
      <c r="M1974" s="53">
        <f>VLOOKUP(D1974,[1]Sheet1!$A$2:$S$4000,16,FALSE)</f>
        <v>101628</v>
      </c>
    </row>
    <row r="1975" spans="2:13" s="10" customFormat="1" ht="49.5" x14ac:dyDescent="0.2">
      <c r="B1975" s="31">
        <v>1960</v>
      </c>
      <c r="C1975" s="37">
        <v>43214</v>
      </c>
      <c r="D1975" s="44">
        <v>36490</v>
      </c>
      <c r="E1975" s="11" t="s">
        <v>13</v>
      </c>
      <c r="F1975" s="11">
        <v>0</v>
      </c>
      <c r="G1975" s="11">
        <v>536370</v>
      </c>
      <c r="H1975" s="21">
        <f t="shared" si="30"/>
        <v>609483638.87999892</v>
      </c>
      <c r="J1975" s="10">
        <f>VLOOKUP(D1975,[1]Sheet1!$A$2:$R$4000,1,FALSE)</f>
        <v>36490</v>
      </c>
      <c r="K1975" s="10" t="str">
        <f>VLOOKUP(D1975,[1]Sheet1!$A$2:$R$4000,4,FALSE)</f>
        <v>Libramiento 0206-01-01-0010-8674</v>
      </c>
      <c r="L1975" s="49" t="str">
        <f>VLOOKUP(D1975,[1]Sheet1!$A$2:$S$4000,5,FALSE)</f>
        <v>PAGO A FAVOR DE COOPROHARINA, CEDIDO POR PEDRO ANTONIO HERNANDEZ RODRIGUEZ, MEDIANTE ACTO 1859, D/F. 15/11/2017, POR SUM. ALIM. ESC. JEE. CORRESP. A ENERO/2018, SEGUN FACT. NCF: 00103, CARTAS COMPROMISO 00208, OC. 5953</v>
      </c>
      <c r="M1975" s="53">
        <f>VLOOKUP(D1975,[1]Sheet1!$A$2:$S$4000,16,FALSE)</f>
        <v>101628</v>
      </c>
    </row>
    <row r="1976" spans="2:13" s="10" customFormat="1" ht="49.5" x14ac:dyDescent="0.2">
      <c r="B1976" s="31">
        <v>1961</v>
      </c>
      <c r="C1976" s="37">
        <v>43214</v>
      </c>
      <c r="D1976" s="44">
        <v>36491</v>
      </c>
      <c r="E1976" s="11" t="s">
        <v>13</v>
      </c>
      <c r="F1976" s="11">
        <v>0</v>
      </c>
      <c r="G1976" s="11">
        <v>237231.2</v>
      </c>
      <c r="H1976" s="21">
        <f t="shared" si="30"/>
        <v>609246407.67999887</v>
      </c>
      <c r="J1976" s="10">
        <f>VLOOKUP(D1976,[1]Sheet1!$A$2:$R$4000,1,FALSE)</f>
        <v>36491</v>
      </c>
      <c r="K1976" s="10" t="str">
        <f>VLOOKUP(D1976,[1]Sheet1!$A$2:$R$4000,4,FALSE)</f>
        <v>Libramiento 0206-01-01-0010-9156</v>
      </c>
      <c r="L1976" s="49" t="str">
        <f>VLOOKUP(D1976,[1]Sheet1!$A$2:$S$4000,5,FALSE)</f>
        <v>PAGO A FAVOR DEL BANCO AGRICOLA, CEDIDO POR RAFAEL VENTURA DE LA CRUZ, MEDIANTE ACTO 235, D/F. 09/02/2018, POR SUM. ALIM. ESC. JEE. CORRESP. A ENERO/2018, SEGUN FACT. NCF: 92077, ANEXO (25) CARTAS COMPROMISO. OC 6910.</v>
      </c>
      <c r="M1976" s="53">
        <f>VLOOKUP(D1976,[1]Sheet1!$A$2:$S$4000,16,FALSE)</f>
        <v>185659.2</v>
      </c>
    </row>
    <row r="1977" spans="2:13" s="10" customFormat="1" ht="49.5" x14ac:dyDescent="0.2">
      <c r="B1977" s="31">
        <v>1962</v>
      </c>
      <c r="C1977" s="37">
        <v>43214</v>
      </c>
      <c r="D1977" s="44">
        <v>36491</v>
      </c>
      <c r="E1977" s="11" t="s">
        <v>13</v>
      </c>
      <c r="F1977" s="11">
        <v>0</v>
      </c>
      <c r="G1977" s="11">
        <v>979868</v>
      </c>
      <c r="H1977" s="21">
        <f t="shared" si="30"/>
        <v>608266539.67999887</v>
      </c>
      <c r="J1977" s="10">
        <f>VLOOKUP(D1977,[1]Sheet1!$A$2:$R$4000,1,FALSE)</f>
        <v>36491</v>
      </c>
      <c r="K1977" s="10" t="str">
        <f>VLOOKUP(D1977,[1]Sheet1!$A$2:$R$4000,4,FALSE)</f>
        <v>Libramiento 0206-01-01-0010-9156</v>
      </c>
      <c r="L1977" s="49" t="str">
        <f>VLOOKUP(D1977,[1]Sheet1!$A$2:$S$4000,5,FALSE)</f>
        <v>PAGO A FAVOR DEL BANCO AGRICOLA, CEDIDO POR RAFAEL VENTURA DE LA CRUZ, MEDIANTE ACTO 235, D/F. 09/02/2018, POR SUM. ALIM. ESC. JEE. CORRESP. A ENERO/2018, SEGUN FACT. NCF: 92077, ANEXO (25) CARTAS COMPROMISO. OC 6910.</v>
      </c>
      <c r="M1977" s="53">
        <f>VLOOKUP(D1977,[1]Sheet1!$A$2:$S$4000,16,FALSE)</f>
        <v>185659.2</v>
      </c>
    </row>
    <row r="1978" spans="2:13" s="10" customFormat="1" ht="33" x14ac:dyDescent="0.2">
      <c r="B1978" s="31">
        <v>1963</v>
      </c>
      <c r="C1978" s="37">
        <v>43214</v>
      </c>
      <c r="D1978" s="44">
        <v>36492</v>
      </c>
      <c r="E1978" s="11" t="s">
        <v>13</v>
      </c>
      <c r="F1978" s="11">
        <v>0</v>
      </c>
      <c r="G1978" s="11">
        <v>34374</v>
      </c>
      <c r="H1978" s="21">
        <f t="shared" si="30"/>
        <v>608232165.67999887</v>
      </c>
      <c r="J1978" s="10">
        <f>VLOOKUP(D1978,[1]Sheet1!$A$2:$R$4000,1,FALSE)</f>
        <v>36492</v>
      </c>
      <c r="K1978" s="10" t="str">
        <f>VLOOKUP(D1978,[1]Sheet1!$A$2:$R$4000,4,FALSE)</f>
        <v>Libramiento 0206-01-01-0010-9171</v>
      </c>
      <c r="L1978" s="49" t="str">
        <f>VLOOKUP(D1978,[1]Sheet1!$A$2:$S$4000,5,FALSE)</f>
        <v>PAGO POR SUM. DE ALIM. ESC. JEE. CORRESP. AL MES DE ENERO 2018, S/FACT. 00004. CARTA COMPROMISO 15425. OC 7167</v>
      </c>
      <c r="M1978" s="53">
        <f>VLOOKUP(D1978,[1]Sheet1!$A$2:$S$4000,16,FALSE)</f>
        <v>34374</v>
      </c>
    </row>
    <row r="1979" spans="2:13" s="10" customFormat="1" ht="33" x14ac:dyDescent="0.2">
      <c r="B1979" s="31">
        <v>1964</v>
      </c>
      <c r="C1979" s="37">
        <v>43214</v>
      </c>
      <c r="D1979" s="44">
        <v>36492</v>
      </c>
      <c r="E1979" s="11" t="s">
        <v>13</v>
      </c>
      <c r="F1979" s="11">
        <v>0</v>
      </c>
      <c r="G1979" s="11">
        <v>776852.4</v>
      </c>
      <c r="H1979" s="21">
        <f t="shared" si="30"/>
        <v>607455313.2799989</v>
      </c>
      <c r="J1979" s="10">
        <f>VLOOKUP(D1979,[1]Sheet1!$A$2:$R$4000,1,FALSE)</f>
        <v>36492</v>
      </c>
      <c r="K1979" s="10" t="str">
        <f>VLOOKUP(D1979,[1]Sheet1!$A$2:$R$4000,4,FALSE)</f>
        <v>Libramiento 0206-01-01-0010-9171</v>
      </c>
      <c r="L1979" s="49" t="str">
        <f>VLOOKUP(D1979,[1]Sheet1!$A$2:$S$4000,5,FALSE)</f>
        <v>PAGO POR SUM. DE ALIM. ESC. JEE. CORRESP. AL MES DE ENERO 2018, S/FACT. 00004. CARTA COMPROMISO 15425. OC 7167</v>
      </c>
      <c r="M1979" s="53">
        <f>VLOOKUP(D1979,[1]Sheet1!$A$2:$S$4000,16,FALSE)</f>
        <v>34374</v>
      </c>
    </row>
    <row r="1980" spans="2:13" s="10" customFormat="1" ht="49.5" x14ac:dyDescent="0.2">
      <c r="B1980" s="31">
        <v>1965</v>
      </c>
      <c r="C1980" s="37">
        <v>43214</v>
      </c>
      <c r="D1980" s="44">
        <v>36752</v>
      </c>
      <c r="E1980" s="11" t="s">
        <v>13</v>
      </c>
      <c r="F1980" s="11">
        <v>0</v>
      </c>
      <c r="G1980" s="11">
        <v>613235.19999999995</v>
      </c>
      <c r="H1980" s="21">
        <f t="shared" si="30"/>
        <v>606842078.07999885</v>
      </c>
      <c r="J1980" s="10">
        <f>VLOOKUP(D1980,[1]Sheet1!$A$2:$R$4000,1,FALSE)</f>
        <v>36752</v>
      </c>
      <c r="K1980" s="10" t="str">
        <f>VLOOKUP(D1980,[1]Sheet1!$A$2:$R$4000,4,FALSE)</f>
        <v>Libramiento 0206-01-01-0010-8760</v>
      </c>
      <c r="L1980" s="49" t="str">
        <f>VLOOKUP(D1980,[1]Sheet1!$A$2:$S$4000,5,FALSE)</f>
        <v>PAGO SUM. ALIM. ESC. JEE.MESES NOV/DIC/17, S/FACTS.NCF:01007,01008, N/C 00004,00005,CARTAS C.NOS. 01182,01223,01250,01224,01247, 01263,01183, 01185,01221,01196,06732,01190,01191, 06741, 01197,01187, 01226, 10133, 01248, 01188, 01189 Y 01184, OC. 5613.</v>
      </c>
      <c r="M1980" s="53">
        <f>VLOOKUP(D1980,[1]Sheet1!$A$2:$S$4000,16,FALSE)</f>
        <v>2532928</v>
      </c>
    </row>
    <row r="1981" spans="2:13" s="10" customFormat="1" ht="49.5" x14ac:dyDescent="0.2">
      <c r="B1981" s="31">
        <v>1966</v>
      </c>
      <c r="C1981" s="37">
        <v>43214</v>
      </c>
      <c r="D1981" s="44">
        <v>36752</v>
      </c>
      <c r="E1981" s="11" t="s">
        <v>13</v>
      </c>
      <c r="F1981" s="11">
        <v>0</v>
      </c>
      <c r="G1981" s="11">
        <v>2532928</v>
      </c>
      <c r="H1981" s="21">
        <f t="shared" si="30"/>
        <v>604309150.07999885</v>
      </c>
      <c r="J1981" s="10">
        <f>VLOOKUP(D1981,[1]Sheet1!$A$2:$R$4000,1,FALSE)</f>
        <v>36752</v>
      </c>
      <c r="K1981" s="10" t="str">
        <f>VLOOKUP(D1981,[1]Sheet1!$A$2:$R$4000,4,FALSE)</f>
        <v>Libramiento 0206-01-01-0010-8760</v>
      </c>
      <c r="L1981" s="49" t="str">
        <f>VLOOKUP(D1981,[1]Sheet1!$A$2:$S$4000,5,FALSE)</f>
        <v>PAGO SUM. ALIM. ESC. JEE.MESES NOV/DIC/17, S/FACTS.NCF:01007,01008, N/C 00004,00005,CARTAS C.NOS. 01182,01223,01250,01224,01247, 01263,01183, 01185,01221,01196,06732,01190,01191, 06741, 01197,01187, 01226, 10133, 01248, 01188, 01189 Y 01184, OC. 5613.</v>
      </c>
      <c r="M1981" s="53">
        <f>VLOOKUP(D1981,[1]Sheet1!$A$2:$S$4000,16,FALSE)</f>
        <v>2532928</v>
      </c>
    </row>
    <row r="1982" spans="2:13" s="10" customFormat="1" ht="33" x14ac:dyDescent="0.2">
      <c r="B1982" s="31">
        <v>1967</v>
      </c>
      <c r="C1982" s="37">
        <v>43214</v>
      </c>
      <c r="D1982" s="44">
        <v>36753</v>
      </c>
      <c r="E1982" s="11" t="s">
        <v>13</v>
      </c>
      <c r="F1982" s="11">
        <v>0</v>
      </c>
      <c r="G1982" s="11">
        <v>85008</v>
      </c>
      <c r="H1982" s="21">
        <f t="shared" si="30"/>
        <v>604224142.07999885</v>
      </c>
      <c r="J1982" s="10">
        <f>VLOOKUP(D1982,[1]Sheet1!$A$2:$R$4000,1,FALSE)</f>
        <v>36753</v>
      </c>
      <c r="K1982" s="10" t="str">
        <f>VLOOKUP(D1982,[1]Sheet1!$A$2:$R$4000,4,FALSE)</f>
        <v>Libramiento 0206-01-01-0010-9180</v>
      </c>
      <c r="L1982" s="49" t="str">
        <f>VLOOKUP(D1982,[1]Sheet1!$A$2:$S$4000,5,FALSE)</f>
        <v>PAGO POR SUM. DE ALIM. ESC. JEE. CORRESP. AL MES DE DICIEMBRE 2017, S/FACT. 28690. CARTAS COMPROMISO 01048, 01047, 01049, 01051, 01046, 06649 Y 10555. OC 5858.</v>
      </c>
      <c r="M1982" s="53">
        <f>VLOOKUP(D1982,[1]Sheet1!$A$2:$S$4000,16,FALSE)</f>
        <v>351120</v>
      </c>
    </row>
    <row r="1983" spans="2:13" s="10" customFormat="1" ht="33" x14ac:dyDescent="0.2">
      <c r="B1983" s="31">
        <v>1968</v>
      </c>
      <c r="C1983" s="37">
        <v>43214</v>
      </c>
      <c r="D1983" s="44">
        <v>36753</v>
      </c>
      <c r="E1983" s="11" t="s">
        <v>13</v>
      </c>
      <c r="F1983" s="11">
        <v>0</v>
      </c>
      <c r="G1983" s="11">
        <v>351120</v>
      </c>
      <c r="H1983" s="21">
        <f t="shared" si="30"/>
        <v>603873022.07999885</v>
      </c>
      <c r="J1983" s="10">
        <f>VLOOKUP(D1983,[1]Sheet1!$A$2:$R$4000,1,FALSE)</f>
        <v>36753</v>
      </c>
      <c r="K1983" s="10" t="str">
        <f>VLOOKUP(D1983,[1]Sheet1!$A$2:$R$4000,4,FALSE)</f>
        <v>Libramiento 0206-01-01-0010-9180</v>
      </c>
      <c r="L1983" s="49" t="str">
        <f>VLOOKUP(D1983,[1]Sheet1!$A$2:$S$4000,5,FALSE)</f>
        <v>PAGO POR SUM. DE ALIM. ESC. JEE. CORRESP. AL MES DE DICIEMBRE 2017, S/FACT. 28690. CARTAS COMPROMISO 01048, 01047, 01049, 01051, 01046, 06649 Y 10555. OC 5858.</v>
      </c>
      <c r="M1983" s="53">
        <f>VLOOKUP(D1983,[1]Sheet1!$A$2:$S$4000,16,FALSE)</f>
        <v>351120</v>
      </c>
    </row>
    <row r="1984" spans="2:13" s="10" customFormat="1" ht="49.5" x14ac:dyDescent="0.2">
      <c r="B1984" s="31">
        <v>1969</v>
      </c>
      <c r="C1984" s="37">
        <v>43215</v>
      </c>
      <c r="D1984" s="44">
        <v>36928</v>
      </c>
      <c r="E1984" s="11" t="s">
        <v>13</v>
      </c>
      <c r="F1984" s="11">
        <v>0</v>
      </c>
      <c r="G1984" s="11">
        <v>45741.65</v>
      </c>
      <c r="H1984" s="21">
        <f t="shared" si="30"/>
        <v>603827280.42999887</v>
      </c>
      <c r="J1984" s="10">
        <f>VLOOKUP(D1984,[1]Sheet1!$A$2:$R$4000,1,FALSE)</f>
        <v>36928</v>
      </c>
      <c r="K1984" s="10" t="str">
        <f>VLOOKUP(D1984,[1]Sheet1!$A$2:$R$4000,4,FALSE)</f>
        <v>Libramiento 0206-01-01-0010-8764</v>
      </c>
      <c r="L1984" s="49" t="str">
        <f>VLOOKUP(D1984,[1]Sheet1!$A$2:$S$4000,5,FALSE)</f>
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</c>
      <c r="M1984" s="53">
        <f>VLOOKUP(D1984,[1]Sheet1!$A$2:$S$4000,16,FALSE)</f>
        <v>45741.65</v>
      </c>
    </row>
    <row r="1985" spans="2:13" s="10" customFormat="1" ht="49.5" x14ac:dyDescent="0.2">
      <c r="B1985" s="31">
        <v>1970</v>
      </c>
      <c r="C1985" s="37">
        <v>43215</v>
      </c>
      <c r="D1985" s="44">
        <v>36928</v>
      </c>
      <c r="E1985" s="11" t="s">
        <v>13</v>
      </c>
      <c r="F1985" s="11">
        <v>0</v>
      </c>
      <c r="G1985" s="11">
        <v>956089.24</v>
      </c>
      <c r="H1985" s="21">
        <f t="shared" si="30"/>
        <v>602871191.18999887</v>
      </c>
      <c r="J1985" s="10">
        <f>VLOOKUP(D1985,[1]Sheet1!$A$2:$R$4000,1,FALSE)</f>
        <v>36928</v>
      </c>
      <c r="K1985" s="10" t="str">
        <f>VLOOKUP(D1985,[1]Sheet1!$A$2:$R$4000,4,FALSE)</f>
        <v>Libramiento 0206-01-01-0010-8764</v>
      </c>
      <c r="L1985" s="49" t="str">
        <f>VLOOKUP(D1985,[1]Sheet1!$A$2:$S$4000,5,FALSE)</f>
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</c>
      <c r="M1985" s="53">
        <f>VLOOKUP(D1985,[1]Sheet1!$A$2:$S$4000,16,FALSE)</f>
        <v>45741.65</v>
      </c>
    </row>
    <row r="1986" spans="2:13" s="10" customFormat="1" ht="49.5" x14ac:dyDescent="0.2">
      <c r="B1986" s="31">
        <v>1971</v>
      </c>
      <c r="C1986" s="37">
        <v>43215</v>
      </c>
      <c r="D1986" s="44">
        <v>36929</v>
      </c>
      <c r="E1986" s="11" t="s">
        <v>13</v>
      </c>
      <c r="F1986" s="11">
        <v>0</v>
      </c>
      <c r="G1986" s="11">
        <v>3582.59</v>
      </c>
      <c r="H1986" s="21">
        <f t="shared" si="30"/>
        <v>602867608.59999883</v>
      </c>
      <c r="J1986" s="10">
        <f>VLOOKUP(D1986,[1]Sheet1!$A$2:$R$4000,1,FALSE)</f>
        <v>36929</v>
      </c>
      <c r="K1986" s="10" t="str">
        <f>VLOOKUP(D1986,[1]Sheet1!$A$2:$R$4000,4,FALSE)</f>
        <v>Libramiento 0206-01-01-0010-8882</v>
      </c>
      <c r="L1986" s="49" t="str">
        <f>VLOOKUP(D1986,[1]Sheet1!$A$2:$S$4000,5,FALSE)</f>
        <v>PAGO A FAVOR DE COOPROHARINA, CEDIDO POR PANADERIA Y RESPOSTERIA LA CUABA, SRL, PODER NO. 205 D/F 01/03/2018.POR SUM. ALIM. ESC. UM CORRESP. AL MES DIC. 2017, SEGUN FACT. NCF.: 00095 Y NC 00043, DEL CONTRATO NO. 310/17 Y OC 6426. MENOS ANTICIPO.</v>
      </c>
      <c r="M1986" s="53">
        <f>VLOOKUP(D1986,[1]Sheet1!$A$2:$S$4000,16,FALSE)</f>
        <v>385148.49</v>
      </c>
    </row>
    <row r="1987" spans="2:13" s="10" customFormat="1" ht="49.5" x14ac:dyDescent="0.2">
      <c r="B1987" s="31">
        <v>1972</v>
      </c>
      <c r="C1987" s="37">
        <v>43215</v>
      </c>
      <c r="D1987" s="44">
        <v>36929</v>
      </c>
      <c r="E1987" s="11" t="s">
        <v>13</v>
      </c>
      <c r="F1987" s="11">
        <v>0</v>
      </c>
      <c r="G1987" s="11">
        <v>385148.49</v>
      </c>
      <c r="H1987" s="21">
        <f t="shared" si="30"/>
        <v>602482460.10999882</v>
      </c>
      <c r="J1987" s="10">
        <f>VLOOKUP(D1987,[1]Sheet1!$A$2:$R$4000,1,FALSE)</f>
        <v>36929</v>
      </c>
      <c r="K1987" s="10" t="str">
        <f>VLOOKUP(D1987,[1]Sheet1!$A$2:$R$4000,4,FALSE)</f>
        <v>Libramiento 0206-01-01-0010-8882</v>
      </c>
      <c r="L1987" s="49" t="str">
        <f>VLOOKUP(D1987,[1]Sheet1!$A$2:$S$4000,5,FALSE)</f>
        <v>PAGO A FAVOR DE COOPROHARINA, CEDIDO POR PANADERIA Y RESPOSTERIA LA CUABA, SRL, PODER NO. 205 D/F 01/03/2018.POR SUM. ALIM. ESC. UM CORRESP. AL MES DIC. 2017, SEGUN FACT. NCF.: 00095 Y NC 00043, DEL CONTRATO NO. 310/17 Y OC 6426. MENOS ANTICIPO.</v>
      </c>
      <c r="M1987" s="53">
        <f>VLOOKUP(D1987,[1]Sheet1!$A$2:$S$4000,16,FALSE)</f>
        <v>385148.49</v>
      </c>
    </row>
    <row r="1988" spans="2:13" s="10" customFormat="1" ht="33" x14ac:dyDescent="0.2">
      <c r="B1988" s="31">
        <v>1973</v>
      </c>
      <c r="C1988" s="37">
        <v>43215</v>
      </c>
      <c r="D1988" s="44">
        <v>36930</v>
      </c>
      <c r="E1988" s="11" t="s">
        <v>13</v>
      </c>
      <c r="F1988" s="11">
        <v>0</v>
      </c>
      <c r="G1988" s="11">
        <v>23787.32</v>
      </c>
      <c r="H1988" s="21">
        <f t="shared" si="30"/>
        <v>602458672.78999877</v>
      </c>
      <c r="J1988" s="10">
        <f>VLOOKUP(D1988,[1]Sheet1!$A$2:$R$4000,1,FALSE)</f>
        <v>36930</v>
      </c>
      <c r="K1988" s="10" t="str">
        <f>VLOOKUP(D1988,[1]Sheet1!$A$2:$R$4000,4,FALSE)</f>
        <v>Libramiento 0206-01-01-0010-9310</v>
      </c>
      <c r="L1988" s="49" t="str">
        <f>VLOOKUP(D1988,[1]Sheet1!$A$2:$S$4000,5,FALSE)</f>
        <v>PAGO POR SUM. DE ALIM. ESC. UM. CORRESP. A LOS MESES DE NOVIEMBRE Y DICIEMBRE 2017, S/FACTS. 00115 Y 00116, NC 00110 Y 00111. CONTRATO NO.410/17, OC 6499 MENOS ANTICIPO</v>
      </c>
      <c r="M1988" s="53">
        <f>VLOOKUP(D1988,[1]Sheet1!$A$2:$S$4000,16,FALSE)</f>
        <v>2585083.9700000002</v>
      </c>
    </row>
    <row r="1989" spans="2:13" s="10" customFormat="1" ht="33" x14ac:dyDescent="0.2">
      <c r="B1989" s="31">
        <v>1974</v>
      </c>
      <c r="C1989" s="37">
        <v>43215</v>
      </c>
      <c r="D1989" s="44">
        <v>36930</v>
      </c>
      <c r="E1989" s="11" t="s">
        <v>13</v>
      </c>
      <c r="F1989" s="11">
        <v>0</v>
      </c>
      <c r="G1989" s="11">
        <v>2585083.9700000002</v>
      </c>
      <c r="H1989" s="21">
        <f t="shared" si="30"/>
        <v>599873588.81999874</v>
      </c>
      <c r="J1989" s="10">
        <f>VLOOKUP(D1989,[1]Sheet1!$A$2:$R$4000,1,FALSE)</f>
        <v>36930</v>
      </c>
      <c r="K1989" s="10" t="str">
        <f>VLOOKUP(D1989,[1]Sheet1!$A$2:$R$4000,4,FALSE)</f>
        <v>Libramiento 0206-01-01-0010-9310</v>
      </c>
      <c r="L1989" s="49" t="str">
        <f>VLOOKUP(D1989,[1]Sheet1!$A$2:$S$4000,5,FALSE)</f>
        <v>PAGO POR SUM. DE ALIM. ESC. UM. CORRESP. A LOS MESES DE NOVIEMBRE Y DICIEMBRE 2017, S/FACTS. 00115 Y 00116, NC 00110 Y 00111. CONTRATO NO.410/17, OC 6499 MENOS ANTICIPO</v>
      </c>
      <c r="M1989" s="53">
        <f>VLOOKUP(D1989,[1]Sheet1!$A$2:$S$4000,16,FALSE)</f>
        <v>2585083.9700000002</v>
      </c>
    </row>
    <row r="1990" spans="2:13" s="10" customFormat="1" ht="49.5" x14ac:dyDescent="0.2">
      <c r="B1990" s="31">
        <v>1975</v>
      </c>
      <c r="C1990" s="37">
        <v>43215</v>
      </c>
      <c r="D1990" s="44">
        <v>36931</v>
      </c>
      <c r="E1990" s="11" t="s">
        <v>13</v>
      </c>
      <c r="F1990" s="11">
        <v>0</v>
      </c>
      <c r="G1990" s="11">
        <v>95587.6</v>
      </c>
      <c r="H1990" s="21">
        <f t="shared" si="30"/>
        <v>599778001.21999872</v>
      </c>
      <c r="J1990" s="10">
        <f>VLOOKUP(D1990,[1]Sheet1!$A$2:$R$4000,1,FALSE)</f>
        <v>36931</v>
      </c>
      <c r="K1990" s="10" t="str">
        <f>VLOOKUP(D1990,[1]Sheet1!$A$2:$R$4000,4,FALSE)</f>
        <v>Libramiento 0206-01-01-0010-9285</v>
      </c>
      <c r="L1990" s="49" t="str">
        <f>VLOOKUP(D1990,[1]Sheet1!$A$2:$S$4000,5,FALSE)</f>
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</c>
      <c r="M1990" s="53">
        <f>VLOOKUP(D1990,[1]Sheet1!$A$2:$S$4000,16,FALSE)</f>
        <v>1816164.4</v>
      </c>
    </row>
    <row r="1991" spans="2:13" s="10" customFormat="1" ht="49.5" x14ac:dyDescent="0.2">
      <c r="B1991" s="31">
        <v>1976</v>
      </c>
      <c r="C1991" s="37">
        <v>43215</v>
      </c>
      <c r="D1991" s="44">
        <v>36931</v>
      </c>
      <c r="E1991" s="11" t="s">
        <v>13</v>
      </c>
      <c r="F1991" s="11">
        <v>0</v>
      </c>
      <c r="G1991" s="11">
        <v>1816164.4</v>
      </c>
      <c r="H1991" s="21">
        <f t="shared" si="30"/>
        <v>597961836.81999874</v>
      </c>
      <c r="J1991" s="10">
        <f>VLOOKUP(D1991,[1]Sheet1!$A$2:$R$4000,1,FALSE)</f>
        <v>36931</v>
      </c>
      <c r="K1991" s="10" t="str">
        <f>VLOOKUP(D1991,[1]Sheet1!$A$2:$R$4000,4,FALSE)</f>
        <v>Libramiento 0206-01-01-0010-9285</v>
      </c>
      <c r="L1991" s="49" t="str">
        <f>VLOOKUP(D1991,[1]Sheet1!$A$2:$S$4000,5,FALSE)</f>
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</c>
      <c r="M1991" s="53">
        <f>VLOOKUP(D1991,[1]Sheet1!$A$2:$S$4000,16,FALSE)</f>
        <v>1816164.4</v>
      </c>
    </row>
    <row r="1992" spans="2:13" s="10" customFormat="1" ht="49.5" x14ac:dyDescent="0.2">
      <c r="B1992" s="31">
        <v>1977</v>
      </c>
      <c r="C1992" s="37">
        <v>43215</v>
      </c>
      <c r="D1992" s="44">
        <v>36932</v>
      </c>
      <c r="E1992" s="11" t="s">
        <v>13</v>
      </c>
      <c r="F1992" s="11">
        <v>0</v>
      </c>
      <c r="G1992" s="11">
        <v>4099.53</v>
      </c>
      <c r="H1992" s="21">
        <f t="shared" si="30"/>
        <v>597957737.28999877</v>
      </c>
      <c r="J1992" s="10">
        <f>VLOOKUP(D1992,[1]Sheet1!$A$2:$R$4000,1,FALSE)</f>
        <v>36932</v>
      </c>
      <c r="K1992" s="10" t="str">
        <f>VLOOKUP(D1992,[1]Sheet1!$A$2:$R$4000,4,FALSE)</f>
        <v>Libramiento 0206-01-01-0010-9304</v>
      </c>
      <c r="L1992" s="49" t="str">
        <f>VLOOKUP(D1992,[1]Sheet1!$A$2:$S$4000,5,FALSE)</f>
        <v>PAGO A FAVOR DE COOPROHARINA S/ACTO 205 D/F. 01/03/2018 CEDIDO POR PANADERIA Y REPOSTERIA LA CUABA SRL, SUM. ALIM. ESC. UM. MES ENERO 2018, S/FACT. NCF: 00096, NC. 00044, CONT. NO. 310/2017 OC. 6426, MENOS ANTICIPO.</v>
      </c>
      <c r="M1992" s="53">
        <f>VLOOKUP(D1992,[1]Sheet1!$A$2:$S$4000,16,FALSE)</f>
        <v>447578.3</v>
      </c>
    </row>
    <row r="1993" spans="2:13" s="10" customFormat="1" ht="49.5" x14ac:dyDescent="0.2">
      <c r="B1993" s="31">
        <v>1978</v>
      </c>
      <c r="C1993" s="37">
        <v>43215</v>
      </c>
      <c r="D1993" s="44">
        <v>36932</v>
      </c>
      <c r="E1993" s="11" t="s">
        <v>13</v>
      </c>
      <c r="F1993" s="11">
        <v>0</v>
      </c>
      <c r="G1993" s="11">
        <v>447578.3</v>
      </c>
      <c r="H1993" s="21">
        <f t="shared" si="30"/>
        <v>597510158.98999882</v>
      </c>
      <c r="J1993" s="10">
        <f>VLOOKUP(D1993,[1]Sheet1!$A$2:$R$4000,1,FALSE)</f>
        <v>36932</v>
      </c>
      <c r="K1993" s="10" t="str">
        <f>VLOOKUP(D1993,[1]Sheet1!$A$2:$R$4000,4,FALSE)</f>
        <v>Libramiento 0206-01-01-0010-9304</v>
      </c>
      <c r="L1993" s="49" t="str">
        <f>VLOOKUP(D1993,[1]Sheet1!$A$2:$S$4000,5,FALSE)</f>
        <v>PAGO A FAVOR DE COOPROHARINA S/ACTO 205 D/F. 01/03/2018 CEDIDO POR PANADERIA Y REPOSTERIA LA CUABA SRL, SUM. ALIM. ESC. UM. MES ENERO 2018, S/FACT. NCF: 00096, NC. 00044, CONT. NO. 310/2017 OC. 6426, MENOS ANTICIPO.</v>
      </c>
      <c r="M1993" s="53">
        <f>VLOOKUP(D1993,[1]Sheet1!$A$2:$S$4000,16,FALSE)</f>
        <v>447578.3</v>
      </c>
    </row>
    <row r="1994" spans="2:13" s="10" customFormat="1" ht="49.5" x14ac:dyDescent="0.2">
      <c r="B1994" s="31">
        <v>1979</v>
      </c>
      <c r="C1994" s="37">
        <v>43215</v>
      </c>
      <c r="D1994" s="44">
        <v>36933</v>
      </c>
      <c r="E1994" s="11" t="s">
        <v>13</v>
      </c>
      <c r="F1994" s="11">
        <v>0</v>
      </c>
      <c r="G1994" s="11">
        <v>69805.42</v>
      </c>
      <c r="H1994" s="21">
        <f t="shared" si="30"/>
        <v>597440353.56999886</v>
      </c>
      <c r="J1994" s="10">
        <f>VLOOKUP(D1994,[1]Sheet1!$A$2:$R$4000,1,FALSE)</f>
        <v>36933</v>
      </c>
      <c r="K1994" s="10" t="str">
        <f>VLOOKUP(D1994,[1]Sheet1!$A$2:$R$4000,4,FALSE)</f>
        <v>Libramiento 0206-01-01-0010-9249</v>
      </c>
      <c r="L1994" s="49" t="str">
        <f>VLOOKUP(D1994,[1]Sheet1!$A$2:$S$4000,5,FALSE)</f>
        <v>. PAGO FAVOR DE COOPROHARINA, CEDIDO POR YORKY RADHAMES PIÑA MEDINA, ACTO No. 221 D/F 05/03/2018. POR SUM. DE ALIM. ESC. UM. CORRESP. AL MES DE OCTUBRE 2017, S/FACT. 00030 NC 00020 Y 00039. CONTRATO NO.348/17, OC 6361. MENOS ANTICIPO.</v>
      </c>
      <c r="M1994" s="53">
        <f>VLOOKUP(D1994,[1]Sheet1!$A$2:$S$4000,16,FALSE)</f>
        <v>1463933.74</v>
      </c>
    </row>
    <row r="1995" spans="2:13" s="10" customFormat="1" ht="49.5" x14ac:dyDescent="0.2">
      <c r="B1995" s="31">
        <v>1980</v>
      </c>
      <c r="C1995" s="37">
        <v>43215</v>
      </c>
      <c r="D1995" s="44">
        <v>36933</v>
      </c>
      <c r="E1995" s="11" t="s">
        <v>13</v>
      </c>
      <c r="F1995" s="11">
        <v>0</v>
      </c>
      <c r="G1995" s="11">
        <v>1463933.74</v>
      </c>
      <c r="H1995" s="21">
        <f t="shared" si="30"/>
        <v>595976419.82999885</v>
      </c>
      <c r="J1995" s="10">
        <f>VLOOKUP(D1995,[1]Sheet1!$A$2:$R$4000,1,FALSE)</f>
        <v>36933</v>
      </c>
      <c r="K1995" s="10" t="str">
        <f>VLOOKUP(D1995,[1]Sheet1!$A$2:$R$4000,4,FALSE)</f>
        <v>Libramiento 0206-01-01-0010-9249</v>
      </c>
      <c r="L1995" s="49" t="str">
        <f>VLOOKUP(D1995,[1]Sheet1!$A$2:$S$4000,5,FALSE)</f>
        <v>. PAGO FAVOR DE COOPROHARINA, CEDIDO POR YORKY RADHAMES PIÑA MEDINA, ACTO No. 221 D/F 05/03/2018. POR SUM. DE ALIM. ESC. UM. CORRESP. AL MES DE OCTUBRE 2017, S/FACT. 00030 NC 00020 Y 00039. CONTRATO NO.348/17, OC 6361. MENOS ANTICIPO.</v>
      </c>
      <c r="M1995" s="53">
        <f>VLOOKUP(D1995,[1]Sheet1!$A$2:$S$4000,16,FALSE)</f>
        <v>1463933.74</v>
      </c>
    </row>
    <row r="1996" spans="2:13" s="10" customFormat="1" ht="49.5" x14ac:dyDescent="0.2">
      <c r="B1996" s="31">
        <v>1981</v>
      </c>
      <c r="C1996" s="37">
        <v>43215</v>
      </c>
      <c r="D1996" s="44">
        <v>36933</v>
      </c>
      <c r="E1996" s="11" t="s">
        <v>14</v>
      </c>
      <c r="F1996" s="11">
        <v>5674810.0899999999</v>
      </c>
      <c r="G1996" s="11"/>
      <c r="H1996" s="21">
        <f t="shared" si="30"/>
        <v>601651229.91999888</v>
      </c>
      <c r="J1996" s="10">
        <f>VLOOKUP(D1996,[1]Sheet1!$A$2:$R$4000,1,FALSE)</f>
        <v>36933</v>
      </c>
      <c r="K1996" s="10" t="str">
        <f>VLOOKUP(D1996,[1]Sheet1!$A$2:$R$4000,4,FALSE)</f>
        <v>Libramiento 0206-01-01-0010-9249</v>
      </c>
      <c r="L1996" s="49" t="str">
        <f>VLOOKUP(D1996,[1]Sheet1!$A$2:$S$4000,5,FALSE)</f>
        <v>. PAGO FAVOR DE COOPROHARINA, CEDIDO POR YORKY RADHAMES PIÑA MEDINA, ACTO No. 221 D/F 05/03/2018. POR SUM. DE ALIM. ESC. UM. CORRESP. AL MES DE OCTUBRE 2017, S/FACT. 00030 NC 00020 Y 00039. CONTRATO NO.348/17, OC 6361. MENOS ANTICIPO.</v>
      </c>
      <c r="M1996" s="53">
        <f>VLOOKUP(D1996,[1]Sheet1!$A$2:$S$4000,16,FALSE)</f>
        <v>1463933.74</v>
      </c>
    </row>
    <row r="1997" spans="2:13" s="10" customFormat="1" ht="49.5" x14ac:dyDescent="0.2">
      <c r="B1997" s="31">
        <v>1982</v>
      </c>
      <c r="C1997" s="37">
        <v>43215</v>
      </c>
      <c r="D1997" s="44">
        <v>36994</v>
      </c>
      <c r="E1997" s="11" t="s">
        <v>13</v>
      </c>
      <c r="F1997" s="11">
        <v>0</v>
      </c>
      <c r="G1997" s="11">
        <v>16457.25</v>
      </c>
      <c r="H1997" s="21">
        <f t="shared" si="30"/>
        <v>601634772.66999888</v>
      </c>
      <c r="J1997" s="10">
        <f>VLOOKUP(D1997,[1]Sheet1!$A$2:$R$4000,1,FALSE)</f>
        <v>36994</v>
      </c>
      <c r="K1997" s="10" t="str">
        <f>VLOOKUP(D1997,[1]Sheet1!$A$2:$R$4000,4,FALSE)</f>
        <v>Libramiento 0206-01-01-0010-9323</v>
      </c>
      <c r="L1997" s="49" t="str">
        <f>VLOOKUP(D1997,[1]Sheet1!$A$2:$S$4000,5,FALSE)</f>
        <v>PAGO SUM. ALIM. ESC. UM ,CORRESP. A LOS MESES DE AGOSTO, SEPTIEMBRE, OCTUBRE Y NOVIEMBRE 2017, SEGUN FACT. NCF.: 00065, 00066, 00067 Y 00068, NC 00064, 00065, 00066 Y 00067 DEL CONTRATO NO. 409/2017 Y OC 6457 MENOS ANTICIPO</v>
      </c>
      <c r="M1997" s="53">
        <f>VLOOKUP(D1997,[1]Sheet1!$A$2:$S$4000,16,FALSE)</f>
        <v>1789760.64</v>
      </c>
    </row>
    <row r="1998" spans="2:13" s="10" customFormat="1" ht="49.5" x14ac:dyDescent="0.2">
      <c r="B1998" s="31">
        <v>1983</v>
      </c>
      <c r="C1998" s="37">
        <v>43215</v>
      </c>
      <c r="D1998" s="44">
        <v>36994</v>
      </c>
      <c r="E1998" s="11" t="s">
        <v>13</v>
      </c>
      <c r="F1998" s="11">
        <v>0</v>
      </c>
      <c r="G1998" s="11">
        <v>1789760.64</v>
      </c>
      <c r="H1998" s="21">
        <f t="shared" si="30"/>
        <v>599845012.0299989</v>
      </c>
      <c r="J1998" s="10">
        <f>VLOOKUP(D1998,[1]Sheet1!$A$2:$R$4000,1,FALSE)</f>
        <v>36994</v>
      </c>
      <c r="K1998" s="10" t="str">
        <f>VLOOKUP(D1998,[1]Sheet1!$A$2:$R$4000,4,FALSE)</f>
        <v>Libramiento 0206-01-01-0010-9323</v>
      </c>
      <c r="L1998" s="49" t="str">
        <f>VLOOKUP(D1998,[1]Sheet1!$A$2:$S$4000,5,FALSE)</f>
        <v>PAGO SUM. ALIM. ESC. UM ,CORRESP. A LOS MESES DE AGOSTO, SEPTIEMBRE, OCTUBRE Y NOVIEMBRE 2017, SEGUN FACT. NCF.: 00065, 00066, 00067 Y 00068, NC 00064, 00065, 00066 Y 00067 DEL CONTRATO NO. 409/2017 Y OC 6457 MENOS ANTICIPO</v>
      </c>
      <c r="M1998" s="53">
        <f>VLOOKUP(D1998,[1]Sheet1!$A$2:$S$4000,16,FALSE)</f>
        <v>1789760.64</v>
      </c>
    </row>
    <row r="1999" spans="2:13" s="10" customFormat="1" ht="33" x14ac:dyDescent="0.2">
      <c r="B1999" s="31">
        <v>1984</v>
      </c>
      <c r="C1999" s="37">
        <v>43215</v>
      </c>
      <c r="D1999" s="44">
        <v>36992</v>
      </c>
      <c r="E1999" s="11" t="s">
        <v>13</v>
      </c>
      <c r="F1999" s="11">
        <v>0</v>
      </c>
      <c r="G1999" s="11">
        <v>110400</v>
      </c>
      <c r="H1999" s="21">
        <f t="shared" si="30"/>
        <v>599734612.0299989</v>
      </c>
      <c r="J1999" s="10">
        <f>VLOOKUP(D1999,[1]Sheet1!$A$2:$R$4000,1,FALSE)</f>
        <v>36992</v>
      </c>
      <c r="K1999" s="10" t="str">
        <f>VLOOKUP(D1999,[1]Sheet1!$A$2:$R$4000,4,FALSE)</f>
        <v>Libramiento 0206-01-01-0010-9178</v>
      </c>
      <c r="L1999" s="49" t="str">
        <f>VLOOKUP(D1999,[1]Sheet1!$A$2:$S$4000,5,FALSE)</f>
        <v>PAGO POR SUM. ALIM. ESC. JEE. CORRESP. A OCTUBRE Y NOVIEMBRE/2017, SEGUN FACTS. NCF: 00001Y 00002, CARTAS COMPROMISO 04312, 15490, OC.7250,</v>
      </c>
      <c r="M1999" s="53">
        <f>VLOOKUP(D1999,[1]Sheet1!$A$2:$S$4000,16,FALSE)</f>
        <v>24000</v>
      </c>
    </row>
    <row r="2000" spans="2:13" s="10" customFormat="1" ht="33" x14ac:dyDescent="0.2">
      <c r="B2000" s="31">
        <v>1985</v>
      </c>
      <c r="C2000" s="37">
        <v>43215</v>
      </c>
      <c r="D2000" s="44">
        <v>36992</v>
      </c>
      <c r="E2000" s="11" t="s">
        <v>13</v>
      </c>
      <c r="F2000" s="11">
        <v>0</v>
      </c>
      <c r="G2000" s="11">
        <v>456000</v>
      </c>
      <c r="H2000" s="21">
        <f t="shared" si="30"/>
        <v>599278612.0299989</v>
      </c>
      <c r="J2000" s="10">
        <f>VLOOKUP(D2000,[1]Sheet1!$A$2:$R$4000,1,FALSE)</f>
        <v>36992</v>
      </c>
      <c r="K2000" s="10" t="str">
        <f>VLOOKUP(D2000,[1]Sheet1!$A$2:$R$4000,4,FALSE)</f>
        <v>Libramiento 0206-01-01-0010-9178</v>
      </c>
      <c r="L2000" s="49" t="str">
        <f>VLOOKUP(D2000,[1]Sheet1!$A$2:$S$4000,5,FALSE)</f>
        <v>PAGO POR SUM. ALIM. ESC. JEE. CORRESP. A OCTUBRE Y NOVIEMBRE/2017, SEGUN FACTS. NCF: 00001Y 00002, CARTAS COMPROMISO 04312, 15490, OC.7250,</v>
      </c>
      <c r="M2000" s="53">
        <f>VLOOKUP(D2000,[1]Sheet1!$A$2:$S$4000,16,FALSE)</f>
        <v>24000</v>
      </c>
    </row>
    <row r="2001" spans="2:13" s="10" customFormat="1" ht="33" x14ac:dyDescent="0.2">
      <c r="B2001" s="31">
        <v>1986</v>
      </c>
      <c r="C2001" s="37">
        <v>43215</v>
      </c>
      <c r="D2001" s="44">
        <v>36991</v>
      </c>
      <c r="E2001" s="11" t="s">
        <v>13</v>
      </c>
      <c r="F2001" s="11">
        <v>0</v>
      </c>
      <c r="G2001" s="11">
        <v>24401.91</v>
      </c>
      <c r="H2001" s="21">
        <f t="shared" si="30"/>
        <v>599254210.11999893</v>
      </c>
      <c r="J2001" s="10">
        <f>VLOOKUP(D2001,[1]Sheet1!$A$2:$R$4000,1,FALSE)</f>
        <v>36991</v>
      </c>
      <c r="K2001" s="10" t="str">
        <f>VLOOKUP(D2001,[1]Sheet1!$A$2:$R$4000,4,FALSE)</f>
        <v>Libramiento 0206-01-01-0010-9145</v>
      </c>
      <c r="L2001" s="49" t="str">
        <f>VLOOKUP(D2001,[1]Sheet1!$A$2:$S$4000,5,FALSE)</f>
        <v>ADQUIS.DE MATERIALES UTILIZADOS EN LA INSPECCIÓN DE LAS PLANTAS PROCESADORAS DE PRODUCTOS DEL PAE. SEGUN REQ.DE FECHA 18.09.17, OC 6540 FACT. 00491</v>
      </c>
      <c r="M2001" s="53">
        <f>VLOOKUP(D2001,[1]Sheet1!$A$2:$S$4000,16,FALSE)</f>
        <v>551483.04</v>
      </c>
    </row>
    <row r="2002" spans="2:13" s="10" customFormat="1" ht="33" x14ac:dyDescent="0.2">
      <c r="B2002" s="31">
        <v>1987</v>
      </c>
      <c r="C2002" s="37">
        <v>43215</v>
      </c>
      <c r="D2002" s="44">
        <v>36991</v>
      </c>
      <c r="E2002" s="11" t="s">
        <v>13</v>
      </c>
      <c r="F2002" s="11">
        <v>0</v>
      </c>
      <c r="G2002" s="11">
        <v>551483.04</v>
      </c>
      <c r="H2002" s="21">
        <f t="shared" si="30"/>
        <v>598702727.07999897</v>
      </c>
      <c r="J2002" s="10">
        <f>VLOOKUP(D2002,[1]Sheet1!$A$2:$R$4000,1,FALSE)</f>
        <v>36991</v>
      </c>
      <c r="K2002" s="10" t="str">
        <f>VLOOKUP(D2002,[1]Sheet1!$A$2:$R$4000,4,FALSE)</f>
        <v>Libramiento 0206-01-01-0010-9145</v>
      </c>
      <c r="L2002" s="49" t="str">
        <f>VLOOKUP(D2002,[1]Sheet1!$A$2:$S$4000,5,FALSE)</f>
        <v>ADQUIS.DE MATERIALES UTILIZADOS EN LA INSPECCIÓN DE LAS PLANTAS PROCESADORAS DE PRODUCTOS DEL PAE. SEGUN REQ.DE FECHA 18.09.17, OC 6540 FACT. 00491</v>
      </c>
      <c r="M2002" s="53">
        <f>VLOOKUP(D2002,[1]Sheet1!$A$2:$S$4000,16,FALSE)</f>
        <v>551483.04</v>
      </c>
    </row>
    <row r="2003" spans="2:13" s="10" customFormat="1" ht="49.5" x14ac:dyDescent="0.2">
      <c r="B2003" s="31">
        <v>1988</v>
      </c>
      <c r="C2003" s="37">
        <v>43215</v>
      </c>
      <c r="D2003" s="44">
        <v>36983</v>
      </c>
      <c r="E2003" s="11" t="s">
        <v>13</v>
      </c>
      <c r="F2003" s="11">
        <v>0</v>
      </c>
      <c r="G2003" s="11">
        <v>13885.73</v>
      </c>
      <c r="H2003" s="21">
        <f t="shared" ref="H2003:H2066" si="31">+H2002+F2003-G2003</f>
        <v>598688841.34999895</v>
      </c>
      <c r="J2003" s="10">
        <f>VLOOKUP(D2003,[1]Sheet1!$A$2:$R$4000,1,FALSE)</f>
        <v>36983</v>
      </c>
      <c r="K2003" s="10" t="str">
        <f>VLOOKUP(D2003,[1]Sheet1!$A$2:$R$4000,4,FALSE)</f>
        <v>Libramiento 0206-01-01-0010-8925</v>
      </c>
      <c r="L2003" s="49" t="str">
        <f>VLOOKUP(D2003,[1]Sheet1!$A$2:$S$4000,5,FALSE)</f>
        <v>PAGO SERVICIOS DE ENERGIA ELECTRICA DE LOS DIFERENTES LOCALES DEL INABIE, CORRESP. AL MES FEBRERO 2018, NICS. 6348977, 6116347, 6316136 Y 6061190. OC. 7137. S/FACTS. NCF: 66881, 66763, 67310 Y 69683.</v>
      </c>
      <c r="M2003" s="53">
        <f>VLOOKUP(D2003,[1]Sheet1!$A$2:$S$4000,16,FALSE)</f>
        <v>13885.73</v>
      </c>
    </row>
    <row r="2004" spans="2:13" s="10" customFormat="1" ht="49.5" x14ac:dyDescent="0.2">
      <c r="B2004" s="31">
        <v>1989</v>
      </c>
      <c r="C2004" s="37">
        <v>43215</v>
      </c>
      <c r="D2004" s="44">
        <v>36983</v>
      </c>
      <c r="E2004" s="11" t="s">
        <v>13</v>
      </c>
      <c r="F2004" s="11">
        <v>0</v>
      </c>
      <c r="G2004" s="11">
        <v>263828.89</v>
      </c>
      <c r="H2004" s="21">
        <f t="shared" si="31"/>
        <v>598425012.45999897</v>
      </c>
      <c r="J2004" s="10">
        <f>VLOOKUP(D2004,[1]Sheet1!$A$2:$R$4000,1,FALSE)</f>
        <v>36983</v>
      </c>
      <c r="K2004" s="10" t="str">
        <f>VLOOKUP(D2004,[1]Sheet1!$A$2:$R$4000,4,FALSE)</f>
        <v>Libramiento 0206-01-01-0010-8925</v>
      </c>
      <c r="L2004" s="49" t="str">
        <f>VLOOKUP(D2004,[1]Sheet1!$A$2:$S$4000,5,FALSE)</f>
        <v>PAGO SERVICIOS DE ENERGIA ELECTRICA DE LOS DIFERENTES LOCALES DEL INABIE, CORRESP. AL MES FEBRERO 2018, NICS. 6348977, 6116347, 6316136 Y 6061190. OC. 7137. S/FACTS. NCF: 66881, 66763, 67310 Y 69683.</v>
      </c>
      <c r="M2004" s="53">
        <f>VLOOKUP(D2004,[1]Sheet1!$A$2:$S$4000,16,FALSE)</f>
        <v>13885.73</v>
      </c>
    </row>
    <row r="2005" spans="2:13" s="10" customFormat="1" ht="66" x14ac:dyDescent="0.2">
      <c r="B2005" s="31">
        <v>1990</v>
      </c>
      <c r="C2005" s="37">
        <v>43215</v>
      </c>
      <c r="D2005" s="44">
        <v>37256</v>
      </c>
      <c r="E2005" s="11" t="s">
        <v>13</v>
      </c>
      <c r="F2005" s="11">
        <v>0</v>
      </c>
      <c r="G2005" s="11">
        <v>446522</v>
      </c>
      <c r="H2005" s="21">
        <f t="shared" si="31"/>
        <v>597978490.45999897</v>
      </c>
      <c r="J2005" s="10">
        <f>VLOOKUP(D2005,[1]Sheet1!$A$2:$R$4000,1,FALSE)</f>
        <v>37256</v>
      </c>
      <c r="K2005" s="10" t="str">
        <f>VLOOKUP(D2005,[1]Sheet1!$A$2:$R$4000,4,FALSE)</f>
        <v>Libramiento 0206-01-01-0010-8298</v>
      </c>
      <c r="L2005" s="49" t="str">
        <f>VLOOKUP(D2005,[1]Sheet1!$A$2:$S$4000,5,FALSE)</f>
        <v>PAGO AL BCO AGRIC., S/ACTO 1104 D/F 13/12/2017 CEDIDO POR LICET DEL CARMEN GERMOSEN, POR SUM. ALIM. ESC. JEE, MES ENERO/18, S/FACT. NCF:00044, CARTAS C.NOS.02001,14230,01997,07243,02000,02002,07254,01996,01953,02024,07246,07253, 01954,14282, OC. 5798,6757</v>
      </c>
      <c r="M2005" s="53">
        <f>VLOOKUP(D2005,[1]Sheet1!$A$2:$S$4000,16,FALSE)</f>
        <v>97070</v>
      </c>
    </row>
    <row r="2006" spans="2:13" s="10" customFormat="1" ht="66" x14ac:dyDescent="0.2">
      <c r="B2006" s="31">
        <v>1991</v>
      </c>
      <c r="C2006" s="37">
        <v>43215</v>
      </c>
      <c r="D2006" s="44">
        <v>37256</v>
      </c>
      <c r="E2006" s="11" t="s">
        <v>13</v>
      </c>
      <c r="F2006" s="11">
        <v>0</v>
      </c>
      <c r="G2006" s="11">
        <v>1844330</v>
      </c>
      <c r="H2006" s="21">
        <f t="shared" si="31"/>
        <v>596134160.45999897</v>
      </c>
      <c r="J2006" s="10">
        <f>VLOOKUP(D2006,[1]Sheet1!$A$2:$R$4000,1,FALSE)</f>
        <v>37256</v>
      </c>
      <c r="K2006" s="10" t="str">
        <f>VLOOKUP(D2006,[1]Sheet1!$A$2:$R$4000,4,FALSE)</f>
        <v>Libramiento 0206-01-01-0010-8298</v>
      </c>
      <c r="L2006" s="49" t="str">
        <f>VLOOKUP(D2006,[1]Sheet1!$A$2:$S$4000,5,FALSE)</f>
        <v>PAGO AL BCO AGRIC., S/ACTO 1104 D/F 13/12/2017 CEDIDO POR LICET DEL CARMEN GERMOSEN, POR SUM. ALIM. ESC. JEE, MES ENERO/18, S/FACT. NCF:00044, CARTAS C.NOS.02001,14230,01997,07243,02000,02002,07254,01996,01953,02024,07246,07253, 01954,14282, OC. 5798,6757</v>
      </c>
      <c r="M2006" s="53">
        <f>VLOOKUP(D2006,[1]Sheet1!$A$2:$S$4000,16,FALSE)</f>
        <v>97070</v>
      </c>
    </row>
    <row r="2007" spans="2:13" s="10" customFormat="1" ht="33" x14ac:dyDescent="0.2">
      <c r="B2007" s="31">
        <v>1992</v>
      </c>
      <c r="C2007" s="37">
        <v>43215</v>
      </c>
      <c r="D2007" s="44">
        <v>37255</v>
      </c>
      <c r="E2007" s="11" t="s">
        <v>13</v>
      </c>
      <c r="F2007" s="11">
        <v>0</v>
      </c>
      <c r="G2007" s="11">
        <v>67196.44</v>
      </c>
      <c r="H2007" s="21">
        <f t="shared" si="31"/>
        <v>596066964.01999891</v>
      </c>
      <c r="J2007" s="10">
        <f>VLOOKUP(D2007,[1]Sheet1!$A$2:$R$4000,1,FALSE)</f>
        <v>37255</v>
      </c>
      <c r="K2007" s="10" t="str">
        <f>VLOOKUP(D2007,[1]Sheet1!$A$2:$R$4000,4,FALSE)</f>
        <v>Libramiento 0206-01-01-0010-7949</v>
      </c>
      <c r="L2007" s="49" t="str">
        <f>VLOOKUP(D2007,[1]Sheet1!$A$2:$S$4000,5,FALSE)</f>
        <v>PAGO POR SUM. DE ALIM. ESC. PAE REAL, CORRESP. A LOS MESES DE NOV. Y DIC. 2017, SEGÚN FACTS. NOS. 00565 Y 00571 Y NC 00126 Y 00127 CONTRATO NO. 247/17 Y OC 6250 MENOS ANTICIPO.</v>
      </c>
      <c r="M2007" s="53">
        <f>VLOOKUP(D2007,[1]Sheet1!$A$2:$S$4000,16,FALSE)</f>
        <v>67196.44</v>
      </c>
    </row>
    <row r="2008" spans="2:13" s="10" customFormat="1" ht="33" x14ac:dyDescent="0.2">
      <c r="B2008" s="31">
        <v>1993</v>
      </c>
      <c r="C2008" s="37">
        <v>43215</v>
      </c>
      <c r="D2008" s="44">
        <v>37255</v>
      </c>
      <c r="E2008" s="11" t="s">
        <v>13</v>
      </c>
      <c r="F2008" s="11">
        <v>0</v>
      </c>
      <c r="G2008" s="11">
        <v>1349444.8</v>
      </c>
      <c r="H2008" s="21">
        <f t="shared" si="31"/>
        <v>594717519.21999896</v>
      </c>
      <c r="J2008" s="10">
        <f>VLOOKUP(D2008,[1]Sheet1!$A$2:$R$4000,1,FALSE)</f>
        <v>37255</v>
      </c>
      <c r="K2008" s="10" t="str">
        <f>VLOOKUP(D2008,[1]Sheet1!$A$2:$R$4000,4,FALSE)</f>
        <v>Libramiento 0206-01-01-0010-7949</v>
      </c>
      <c r="L2008" s="49" t="str">
        <f>VLOOKUP(D2008,[1]Sheet1!$A$2:$S$4000,5,FALSE)</f>
        <v>PAGO POR SUM. DE ALIM. ESC. PAE REAL, CORRESP. A LOS MESES DE NOV. Y DIC. 2017, SEGÚN FACTS. NOS. 00565 Y 00571 Y NC 00126 Y 00127 CONTRATO NO. 247/17 Y OC 6250 MENOS ANTICIPO.</v>
      </c>
      <c r="M2008" s="53">
        <f>VLOOKUP(D2008,[1]Sheet1!$A$2:$S$4000,16,FALSE)</f>
        <v>67196.44</v>
      </c>
    </row>
    <row r="2009" spans="2:13" s="10" customFormat="1" ht="33" x14ac:dyDescent="0.2">
      <c r="B2009" s="31">
        <v>1994</v>
      </c>
      <c r="C2009" s="37">
        <v>43215</v>
      </c>
      <c r="D2009" s="44">
        <v>37262</v>
      </c>
      <c r="E2009" s="11" t="s">
        <v>13</v>
      </c>
      <c r="F2009" s="11">
        <v>0</v>
      </c>
      <c r="G2009" s="11">
        <v>31763.94</v>
      </c>
      <c r="H2009" s="21">
        <f t="shared" si="31"/>
        <v>594685755.2799989</v>
      </c>
      <c r="J2009" s="10">
        <f>VLOOKUP(D2009,[1]Sheet1!$A$2:$R$4000,1,FALSE)</f>
        <v>37262</v>
      </c>
      <c r="K2009" s="10" t="str">
        <f>VLOOKUP(D2009,[1]Sheet1!$A$2:$R$4000,4,FALSE)</f>
        <v>Libramiento 0206-01-01-0010-8548</v>
      </c>
      <c r="L2009" s="49" t="str">
        <f>VLOOKUP(D2009,[1]Sheet1!$A$2:$S$4000,5,FALSE)</f>
        <v>PAGO POR SUM. DE ALIM. ESC. PAE REAL, CORRESP. A LOS MESES DE AGOSTO Y SEPT. 2107, SEGÚN FACTS. 00064 Y 00065,N/C 00048 Y 00049, MENOS ANTICIPO, CONTRATO NO. 334/17 Y OC 6291</v>
      </c>
      <c r="M2009" s="53">
        <f>VLOOKUP(D2009,[1]Sheet1!$A$2:$S$4000,16,FALSE)</f>
        <v>637421.94999999995</v>
      </c>
    </row>
    <row r="2010" spans="2:13" s="10" customFormat="1" ht="33" x14ac:dyDescent="0.2">
      <c r="B2010" s="31">
        <v>1995</v>
      </c>
      <c r="C2010" s="37">
        <v>43215</v>
      </c>
      <c r="D2010" s="44">
        <v>37262</v>
      </c>
      <c r="E2010" s="11" t="s">
        <v>13</v>
      </c>
      <c r="F2010" s="11">
        <v>0</v>
      </c>
      <c r="G2010" s="11">
        <v>637421.94999999995</v>
      </c>
      <c r="H2010" s="21">
        <f t="shared" si="31"/>
        <v>594048333.32999885</v>
      </c>
      <c r="J2010" s="10">
        <f>VLOOKUP(D2010,[1]Sheet1!$A$2:$R$4000,1,FALSE)</f>
        <v>37262</v>
      </c>
      <c r="K2010" s="10" t="str">
        <f>VLOOKUP(D2010,[1]Sheet1!$A$2:$R$4000,4,FALSE)</f>
        <v>Libramiento 0206-01-01-0010-8548</v>
      </c>
      <c r="L2010" s="49" t="str">
        <f>VLOOKUP(D2010,[1]Sheet1!$A$2:$S$4000,5,FALSE)</f>
        <v>PAGO POR SUM. DE ALIM. ESC. PAE REAL, CORRESP. A LOS MESES DE AGOSTO Y SEPT. 2107, SEGÚN FACTS. 00064 Y 00065,N/C 00048 Y 00049, MENOS ANTICIPO, CONTRATO NO. 334/17 Y OC 6291</v>
      </c>
      <c r="M2010" s="53">
        <f>VLOOKUP(D2010,[1]Sheet1!$A$2:$S$4000,16,FALSE)</f>
        <v>637421.94999999995</v>
      </c>
    </row>
    <row r="2011" spans="2:13" s="10" customFormat="1" ht="49.5" x14ac:dyDescent="0.2">
      <c r="B2011" s="31">
        <v>1996</v>
      </c>
      <c r="C2011" s="37">
        <v>43215</v>
      </c>
      <c r="D2011" s="44">
        <v>37276</v>
      </c>
      <c r="E2011" s="11" t="s">
        <v>13</v>
      </c>
      <c r="F2011" s="11">
        <v>0</v>
      </c>
      <c r="G2011" s="11">
        <v>30464</v>
      </c>
      <c r="H2011" s="21">
        <f t="shared" si="31"/>
        <v>594017869.32999885</v>
      </c>
      <c r="J2011" s="10">
        <f>VLOOKUP(D2011,[1]Sheet1!$A$2:$R$4000,1,FALSE)</f>
        <v>37276</v>
      </c>
      <c r="K2011" s="10" t="str">
        <f>VLOOKUP(D2011,[1]Sheet1!$A$2:$R$4000,4,FALSE)</f>
        <v>Libramiento 0206-01-01-0010-8844</v>
      </c>
      <c r="L2011" s="49" t="str">
        <f>VLOOKUP(D2011,[1]Sheet1!$A$2:$S$4000,5,FALSE)</f>
        <v>PAGO A FAVOR DE COOPROHARINA S/ACTO 190 D/F. 26/02/2018 CEDIDO POR PANIFICADORA Y REPOSTERIA INDEPENDENCIA SRL, SUM. ALIM. ESC. JEE. MES ENERO 2018, S/FACT. NCF: 60380, CARTAS COMPROMISO NOS. 06894 Y 01583, OC. 6225.</v>
      </c>
      <c r="M2011" s="53">
        <f>VLOOKUP(D2011,[1]Sheet1!$A$2:$S$4000,16,FALSE)</f>
        <v>688486.40000000002</v>
      </c>
    </row>
    <row r="2012" spans="2:13" s="10" customFormat="1" ht="49.5" x14ac:dyDescent="0.2">
      <c r="B2012" s="31">
        <v>1997</v>
      </c>
      <c r="C2012" s="37">
        <v>43215</v>
      </c>
      <c r="D2012" s="44">
        <v>37276</v>
      </c>
      <c r="E2012" s="11" t="s">
        <v>13</v>
      </c>
      <c r="F2012" s="11">
        <v>0</v>
      </c>
      <c r="G2012" s="11">
        <v>688486.40000000002</v>
      </c>
      <c r="H2012" s="21">
        <f t="shared" si="31"/>
        <v>593329382.92999887</v>
      </c>
      <c r="J2012" s="10">
        <f>VLOOKUP(D2012,[1]Sheet1!$A$2:$R$4000,1,FALSE)</f>
        <v>37276</v>
      </c>
      <c r="K2012" s="10" t="str">
        <f>VLOOKUP(D2012,[1]Sheet1!$A$2:$R$4000,4,FALSE)</f>
        <v>Libramiento 0206-01-01-0010-8844</v>
      </c>
      <c r="L2012" s="49" t="str">
        <f>VLOOKUP(D2012,[1]Sheet1!$A$2:$S$4000,5,FALSE)</f>
        <v>PAGO A FAVOR DE COOPROHARINA S/ACTO 190 D/F. 26/02/2018 CEDIDO POR PANIFICADORA Y REPOSTERIA INDEPENDENCIA SRL, SUM. ALIM. ESC. JEE. MES ENERO 2018, S/FACT. NCF: 60380, CARTAS COMPROMISO NOS. 06894 Y 01583, OC. 6225.</v>
      </c>
      <c r="M2012" s="53">
        <f>VLOOKUP(D2012,[1]Sheet1!$A$2:$S$4000,16,FALSE)</f>
        <v>688486.40000000002</v>
      </c>
    </row>
    <row r="2013" spans="2:13" s="10" customFormat="1" ht="33" x14ac:dyDescent="0.2">
      <c r="B2013" s="31">
        <v>1998</v>
      </c>
      <c r="C2013" s="37">
        <v>43215</v>
      </c>
      <c r="D2013" s="44">
        <v>37275</v>
      </c>
      <c r="E2013" s="11" t="s">
        <v>13</v>
      </c>
      <c r="F2013" s="11">
        <v>0</v>
      </c>
      <c r="G2013" s="11">
        <v>196788</v>
      </c>
      <c r="H2013" s="21">
        <f t="shared" si="31"/>
        <v>593132594.92999887</v>
      </c>
      <c r="J2013" s="10">
        <f>VLOOKUP(D2013,[1]Sheet1!$A$2:$R$4000,1,FALSE)</f>
        <v>37275</v>
      </c>
      <c r="K2013" s="10" t="str">
        <f>VLOOKUP(D2013,[1]Sheet1!$A$2:$R$4000,4,FALSE)</f>
        <v>Libramiento 0206-01-01-0010-8797</v>
      </c>
      <c r="L2013" s="49" t="str">
        <f>VLOOKUP(D2013,[1]Sheet1!$A$2:$S$4000,5,FALSE)</f>
        <v>PAGO SUM. ALIM. ESC. JEE. CORRESP. AL MES DIC. 2017, SEGUN FACT. NCF.: 00025, CARTA COMPROMISO NO. 03931, 03933, 03935, 14317, 13529, 14497, OC 5875</v>
      </c>
      <c r="M2013" s="53">
        <f>VLOOKUP(D2013,[1]Sheet1!$A$2:$S$4000,16,FALSE)</f>
        <v>42780</v>
      </c>
    </row>
    <row r="2014" spans="2:13" s="10" customFormat="1" ht="33" x14ac:dyDescent="0.2">
      <c r="B2014" s="31">
        <v>1999</v>
      </c>
      <c r="C2014" s="37">
        <v>43215</v>
      </c>
      <c r="D2014" s="44">
        <v>37275</v>
      </c>
      <c r="E2014" s="11" t="s">
        <v>13</v>
      </c>
      <c r="F2014" s="11">
        <v>0</v>
      </c>
      <c r="G2014" s="11">
        <v>812820</v>
      </c>
      <c r="H2014" s="21">
        <f t="shared" si="31"/>
        <v>592319774.92999887</v>
      </c>
      <c r="J2014" s="10">
        <f>VLOOKUP(D2014,[1]Sheet1!$A$2:$R$4000,1,FALSE)</f>
        <v>37275</v>
      </c>
      <c r="K2014" s="10" t="str">
        <f>VLOOKUP(D2014,[1]Sheet1!$A$2:$R$4000,4,FALSE)</f>
        <v>Libramiento 0206-01-01-0010-8797</v>
      </c>
      <c r="L2014" s="49" t="str">
        <f>VLOOKUP(D2014,[1]Sheet1!$A$2:$S$4000,5,FALSE)</f>
        <v>PAGO SUM. ALIM. ESC. JEE. CORRESP. AL MES DIC. 2017, SEGUN FACT. NCF.: 00025, CARTA COMPROMISO NO. 03931, 03933, 03935, 14317, 13529, 14497, OC 5875</v>
      </c>
      <c r="M2014" s="53">
        <f>VLOOKUP(D2014,[1]Sheet1!$A$2:$S$4000,16,FALSE)</f>
        <v>42780</v>
      </c>
    </row>
    <row r="2015" spans="2:13" s="10" customFormat="1" ht="49.5" x14ac:dyDescent="0.2">
      <c r="B2015" s="31">
        <v>2000</v>
      </c>
      <c r="C2015" s="37">
        <v>43215</v>
      </c>
      <c r="D2015" s="44">
        <v>37273</v>
      </c>
      <c r="E2015" s="11" t="s">
        <v>13</v>
      </c>
      <c r="F2015" s="11">
        <v>0</v>
      </c>
      <c r="G2015" s="11">
        <v>26176</v>
      </c>
      <c r="H2015" s="21">
        <f t="shared" si="31"/>
        <v>592293598.92999887</v>
      </c>
      <c r="J2015" s="10">
        <f>VLOOKUP(D2015,[1]Sheet1!$A$2:$R$4000,1,FALSE)</f>
        <v>37273</v>
      </c>
      <c r="K2015" s="10" t="str">
        <f>VLOOKUP(D2015,[1]Sheet1!$A$2:$R$4000,4,FALSE)</f>
        <v>Libramiento 0206-01-01-0010-8787</v>
      </c>
      <c r="L2015" s="49" t="str">
        <f>VLOOKUP(D2015,[1]Sheet1!$A$2:$S$4000,5,FALSE)</f>
        <v>PAGO A FAVOR DE PARALLAX FACTORING SA, CEDIDO POR SOALIMENT SRL MEDIANTE ACTO NO.1998 D/F 9/03/18, POR SUM. DE ALIM. ESC. JEE. CORRESP. AL MES DE ENERO 2018, S/FACT. 00509. CARTAS COMPROMISO 03239, 03089, 03015 Y 03003. OC 7222/6650</v>
      </c>
      <c r="M2015" s="53">
        <f>VLOOKUP(D2015,[1]Sheet1!$A$2:$S$4000,16,FALSE)</f>
        <v>591577.59999999998</v>
      </c>
    </row>
    <row r="2016" spans="2:13" s="10" customFormat="1" ht="49.5" x14ac:dyDescent="0.2">
      <c r="B2016" s="31">
        <v>2001</v>
      </c>
      <c r="C2016" s="37">
        <v>43215</v>
      </c>
      <c r="D2016" s="44">
        <v>37273</v>
      </c>
      <c r="E2016" s="11" t="s">
        <v>13</v>
      </c>
      <c r="F2016" s="11">
        <v>0</v>
      </c>
      <c r="G2016" s="11">
        <v>591577.59999999998</v>
      </c>
      <c r="H2016" s="21">
        <f t="shared" si="31"/>
        <v>591702021.32999885</v>
      </c>
      <c r="J2016" s="10">
        <f>VLOOKUP(D2016,[1]Sheet1!$A$2:$R$4000,1,FALSE)</f>
        <v>37273</v>
      </c>
      <c r="K2016" s="10" t="str">
        <f>VLOOKUP(D2016,[1]Sheet1!$A$2:$R$4000,4,FALSE)</f>
        <v>Libramiento 0206-01-01-0010-8787</v>
      </c>
      <c r="L2016" s="49" t="str">
        <f>VLOOKUP(D2016,[1]Sheet1!$A$2:$S$4000,5,FALSE)</f>
        <v>PAGO A FAVOR DE PARALLAX FACTORING SA, CEDIDO POR SOALIMENT SRL MEDIANTE ACTO NO.1998 D/F 9/03/18, POR SUM. DE ALIM. ESC. JEE. CORRESP. AL MES DE ENERO 2018, S/FACT. 00509. CARTAS COMPROMISO 03239, 03089, 03015 Y 03003. OC 7222/6650</v>
      </c>
      <c r="M2016" s="53">
        <f>VLOOKUP(D2016,[1]Sheet1!$A$2:$S$4000,16,FALSE)</f>
        <v>591577.59999999998</v>
      </c>
    </row>
    <row r="2017" spans="2:13" s="10" customFormat="1" ht="33" x14ac:dyDescent="0.2">
      <c r="B2017" s="31">
        <v>2002</v>
      </c>
      <c r="C2017" s="37">
        <v>43215</v>
      </c>
      <c r="D2017" s="44">
        <v>37272</v>
      </c>
      <c r="E2017" s="11" t="s">
        <v>13</v>
      </c>
      <c r="F2017" s="11">
        <v>0</v>
      </c>
      <c r="G2017" s="11">
        <v>109921.60000000001</v>
      </c>
      <c r="H2017" s="21">
        <f t="shared" si="31"/>
        <v>591592099.72999883</v>
      </c>
      <c r="J2017" s="10">
        <f>VLOOKUP(D2017,[1]Sheet1!$A$2:$R$4000,1,FALSE)</f>
        <v>37272</v>
      </c>
      <c r="K2017" s="10" t="str">
        <f>VLOOKUP(D2017,[1]Sheet1!$A$2:$R$4000,4,FALSE)</f>
        <v>Libramiento 0206-01-01-0010-8754</v>
      </c>
      <c r="L2017" s="49" t="str">
        <f>VLOOKUP(D2017,[1]Sheet1!$A$2:$S$4000,5,FALSE)</f>
        <v>PAGO SUM. ALIM. ESC.JEE. CORRESP. AL MES DE ENERO 2018, SEGUN FACT. NCF.: 00029, CARTA COMPROMISO NO. 15597, 02985, OC 6906</v>
      </c>
      <c r="M2017" s="53">
        <f>VLOOKUP(D2017,[1]Sheet1!$A$2:$S$4000,16,FALSE)</f>
        <v>23896</v>
      </c>
    </row>
    <row r="2018" spans="2:13" s="10" customFormat="1" ht="33" x14ac:dyDescent="0.2">
      <c r="B2018" s="31">
        <v>2003</v>
      </c>
      <c r="C2018" s="37">
        <v>43215</v>
      </c>
      <c r="D2018" s="44">
        <v>37272</v>
      </c>
      <c r="E2018" s="11" t="s">
        <v>13</v>
      </c>
      <c r="F2018" s="11">
        <v>0</v>
      </c>
      <c r="G2018" s="11">
        <v>454024</v>
      </c>
      <c r="H2018" s="21">
        <f t="shared" si="31"/>
        <v>591138075.72999883</v>
      </c>
      <c r="J2018" s="10">
        <f>VLOOKUP(D2018,[1]Sheet1!$A$2:$R$4000,1,FALSE)</f>
        <v>37272</v>
      </c>
      <c r="K2018" s="10" t="str">
        <f>VLOOKUP(D2018,[1]Sheet1!$A$2:$R$4000,4,FALSE)</f>
        <v>Libramiento 0206-01-01-0010-8754</v>
      </c>
      <c r="L2018" s="49" t="str">
        <f>VLOOKUP(D2018,[1]Sheet1!$A$2:$S$4000,5,FALSE)</f>
        <v>PAGO SUM. ALIM. ESC.JEE. CORRESP. AL MES DE ENERO 2018, SEGUN FACT. NCF.: 00029, CARTA COMPROMISO NO. 15597, 02985, OC 6906</v>
      </c>
      <c r="M2018" s="53">
        <f>VLOOKUP(D2018,[1]Sheet1!$A$2:$S$4000,16,FALSE)</f>
        <v>23896</v>
      </c>
    </row>
    <row r="2019" spans="2:13" s="10" customFormat="1" ht="49.5" x14ac:dyDescent="0.2">
      <c r="B2019" s="31">
        <v>2004</v>
      </c>
      <c r="C2019" s="37">
        <v>43215</v>
      </c>
      <c r="D2019" s="44">
        <v>37269</v>
      </c>
      <c r="E2019" s="11" t="s">
        <v>13</v>
      </c>
      <c r="F2019" s="11">
        <v>0</v>
      </c>
      <c r="G2019" s="11">
        <v>163898</v>
      </c>
      <c r="H2019" s="21">
        <f t="shared" si="31"/>
        <v>590974177.72999883</v>
      </c>
      <c r="J2019" s="10">
        <f>VLOOKUP(D2019,[1]Sheet1!$A$2:$R$4000,1,FALSE)</f>
        <v>37269</v>
      </c>
      <c r="K2019" s="10" t="str">
        <f>VLOOKUP(D2019,[1]Sheet1!$A$2:$R$4000,4,FALSE)</f>
        <v>Libramiento 0206-01-01-0010-8696</v>
      </c>
      <c r="L2019" s="49" t="str">
        <f>VLOOKUP(D2019,[1]Sheet1!$A$2:$S$4000,5,FALSE)</f>
        <v>PAGO A FAVOR DE COOPROHARINA S/ACTO 1816 Y 32 D/F. 03/11/2017 Y 08/01/2018 CEDIDO POR FRANCISCO CAPELLAN DURAN, SUM. ALIM. ESC. JEE. CORRESP. AL MES ENERO 2018, S/FACT. NCF: 00152, CARTAS COMPROMISO NOS. 00318 Y 00195, OC. 6927 Y 6928.</v>
      </c>
      <c r="M2019" s="53">
        <f>VLOOKUP(D2019,[1]Sheet1!$A$2:$S$4000,16,FALSE)</f>
        <v>676970</v>
      </c>
    </row>
    <row r="2020" spans="2:13" s="10" customFormat="1" ht="49.5" x14ac:dyDescent="0.2">
      <c r="B2020" s="31">
        <v>2005</v>
      </c>
      <c r="C2020" s="37">
        <v>43215</v>
      </c>
      <c r="D2020" s="44">
        <v>37269</v>
      </c>
      <c r="E2020" s="11" t="s">
        <v>13</v>
      </c>
      <c r="F2020" s="11">
        <v>0</v>
      </c>
      <c r="G2020" s="11">
        <v>676970</v>
      </c>
      <c r="H2020" s="21">
        <f t="shared" si="31"/>
        <v>590297207.72999883</v>
      </c>
      <c r="J2020" s="10">
        <f>VLOOKUP(D2020,[1]Sheet1!$A$2:$R$4000,1,FALSE)</f>
        <v>37269</v>
      </c>
      <c r="K2020" s="10" t="str">
        <f>VLOOKUP(D2020,[1]Sheet1!$A$2:$R$4000,4,FALSE)</f>
        <v>Libramiento 0206-01-01-0010-8696</v>
      </c>
      <c r="L2020" s="49" t="str">
        <f>VLOOKUP(D2020,[1]Sheet1!$A$2:$S$4000,5,FALSE)</f>
        <v>PAGO A FAVOR DE COOPROHARINA S/ACTO 1816 Y 32 D/F. 03/11/2017 Y 08/01/2018 CEDIDO POR FRANCISCO CAPELLAN DURAN, SUM. ALIM. ESC. JEE. CORRESP. AL MES ENERO 2018, S/FACT. NCF: 00152, CARTAS COMPROMISO NOS. 00318 Y 00195, OC. 6927 Y 6928.</v>
      </c>
      <c r="M2020" s="53">
        <f>VLOOKUP(D2020,[1]Sheet1!$A$2:$S$4000,16,FALSE)</f>
        <v>676970</v>
      </c>
    </row>
    <row r="2021" spans="2:13" s="10" customFormat="1" ht="49.5" x14ac:dyDescent="0.2">
      <c r="B2021" s="31">
        <v>2006</v>
      </c>
      <c r="C2021" s="37">
        <v>43215</v>
      </c>
      <c r="D2021" s="44">
        <v>37268</v>
      </c>
      <c r="E2021" s="11" t="s">
        <v>13</v>
      </c>
      <c r="F2021" s="11">
        <v>0</v>
      </c>
      <c r="G2021" s="11">
        <v>105294</v>
      </c>
      <c r="H2021" s="21">
        <f t="shared" si="31"/>
        <v>590191913.72999883</v>
      </c>
      <c r="J2021" s="10">
        <f>VLOOKUP(D2021,[1]Sheet1!$A$2:$R$4000,1,FALSE)</f>
        <v>37268</v>
      </c>
      <c r="K2021" s="10" t="str">
        <f>VLOOKUP(D2021,[1]Sheet1!$A$2:$R$4000,4,FALSE)</f>
        <v>Libramiento 0206-01-01-0010-8695</v>
      </c>
      <c r="L2021" s="49" t="str">
        <f>VLOOKUP(D2021,[1]Sheet1!$A$2:$S$4000,5,FALSE)</f>
        <v>PAGO A FAVOR DE COOPROHARINA, CEDIDO POR RAMON RAUL GARCIA BAUTISTA, MEDIANTE ACTO No. 1861 D/F 15/11/2017, POR SUM. ALIM. ESC. JEE. CORRESP. AL MES DE ENERO 2018, SEGUN FACT. NCF.: 81671 CARTA COMPROMISO NO. 04863, OC 5964</v>
      </c>
      <c r="M2021" s="53">
        <f>VLOOKUP(D2021,[1]Sheet1!$A$2:$S$4000,16,FALSE)</f>
        <v>82404</v>
      </c>
    </row>
    <row r="2022" spans="2:13" s="10" customFormat="1" ht="49.5" x14ac:dyDescent="0.2">
      <c r="B2022" s="31">
        <v>2007</v>
      </c>
      <c r="C2022" s="37">
        <v>43215</v>
      </c>
      <c r="D2022" s="44">
        <v>37268</v>
      </c>
      <c r="E2022" s="11" t="s">
        <v>13</v>
      </c>
      <c r="F2022" s="11">
        <v>0</v>
      </c>
      <c r="G2022" s="11">
        <v>434910</v>
      </c>
      <c r="H2022" s="21">
        <f t="shared" si="31"/>
        <v>589757003.72999883</v>
      </c>
      <c r="J2022" s="10">
        <f>VLOOKUP(D2022,[1]Sheet1!$A$2:$R$4000,1,FALSE)</f>
        <v>37268</v>
      </c>
      <c r="K2022" s="10" t="str">
        <f>VLOOKUP(D2022,[1]Sheet1!$A$2:$R$4000,4,FALSE)</f>
        <v>Libramiento 0206-01-01-0010-8695</v>
      </c>
      <c r="L2022" s="49" t="str">
        <f>VLOOKUP(D2022,[1]Sheet1!$A$2:$S$4000,5,FALSE)</f>
        <v>PAGO A FAVOR DE COOPROHARINA, CEDIDO POR RAMON RAUL GARCIA BAUTISTA, MEDIANTE ACTO No. 1861 D/F 15/11/2017, POR SUM. ALIM. ESC. JEE. CORRESP. AL MES DE ENERO 2018, SEGUN FACT. NCF.: 81671 CARTA COMPROMISO NO. 04863, OC 5964</v>
      </c>
      <c r="M2022" s="53">
        <f>VLOOKUP(D2022,[1]Sheet1!$A$2:$S$4000,16,FALSE)</f>
        <v>82404</v>
      </c>
    </row>
    <row r="2023" spans="2:13" s="10" customFormat="1" ht="33" x14ac:dyDescent="0.2">
      <c r="B2023" s="31">
        <v>2008</v>
      </c>
      <c r="C2023" s="37">
        <v>43215</v>
      </c>
      <c r="D2023" s="44">
        <v>37267</v>
      </c>
      <c r="E2023" s="11" t="s">
        <v>13</v>
      </c>
      <c r="F2023" s="11">
        <v>0</v>
      </c>
      <c r="G2023" s="11">
        <v>61136</v>
      </c>
      <c r="H2023" s="21">
        <f t="shared" si="31"/>
        <v>589695867.72999883</v>
      </c>
      <c r="J2023" s="10">
        <f>VLOOKUP(D2023,[1]Sheet1!$A$2:$R$4000,1,FALSE)</f>
        <v>37267</v>
      </c>
      <c r="K2023" s="10" t="str">
        <f>VLOOKUP(D2023,[1]Sheet1!$A$2:$R$4000,4,FALSE)</f>
        <v>Libramiento 0206-01-01-0010-8693</v>
      </c>
      <c r="L2023" s="49" t="str">
        <f>VLOOKUP(D2023,[1]Sheet1!$A$2:$S$4000,5,FALSE)</f>
        <v>PAGO SUM. ALIM. ESC. JEE. MES ENERO 2018, S/FACT. NCF: 00454, CARTAS COMPROMISO NOS. 04866, 00161, 09529 Y 04874, OC. 7195 Y 6013.</v>
      </c>
      <c r="M2023" s="53">
        <f>VLOOKUP(D2023,[1]Sheet1!$A$2:$S$4000,16,FALSE)</f>
        <v>1381673.6</v>
      </c>
    </row>
    <row r="2024" spans="2:13" s="10" customFormat="1" ht="33" x14ac:dyDescent="0.2">
      <c r="B2024" s="31">
        <v>2009</v>
      </c>
      <c r="C2024" s="37">
        <v>43215</v>
      </c>
      <c r="D2024" s="44">
        <v>37267</v>
      </c>
      <c r="E2024" s="11" t="s">
        <v>13</v>
      </c>
      <c r="F2024" s="11">
        <v>0</v>
      </c>
      <c r="G2024" s="11">
        <v>1381673.6</v>
      </c>
      <c r="H2024" s="21">
        <f t="shared" si="31"/>
        <v>588314194.1299988</v>
      </c>
      <c r="J2024" s="10">
        <f>VLOOKUP(D2024,[1]Sheet1!$A$2:$R$4000,1,FALSE)</f>
        <v>37267</v>
      </c>
      <c r="K2024" s="10" t="str">
        <f>VLOOKUP(D2024,[1]Sheet1!$A$2:$R$4000,4,FALSE)</f>
        <v>Libramiento 0206-01-01-0010-8693</v>
      </c>
      <c r="L2024" s="49" t="str">
        <f>VLOOKUP(D2024,[1]Sheet1!$A$2:$S$4000,5,FALSE)</f>
        <v>PAGO SUM. ALIM. ESC. JEE. MES ENERO 2018, S/FACT. NCF: 00454, CARTAS COMPROMISO NOS. 04866, 00161, 09529 Y 04874, OC. 7195 Y 6013.</v>
      </c>
      <c r="M2024" s="53">
        <f>VLOOKUP(D2024,[1]Sheet1!$A$2:$S$4000,16,FALSE)</f>
        <v>1381673.6</v>
      </c>
    </row>
    <row r="2025" spans="2:13" s="10" customFormat="1" ht="49.5" x14ac:dyDescent="0.2">
      <c r="B2025" s="31">
        <v>2010</v>
      </c>
      <c r="C2025" s="37">
        <v>43215</v>
      </c>
      <c r="D2025" s="44">
        <v>37266</v>
      </c>
      <c r="E2025" s="11" t="s">
        <v>13</v>
      </c>
      <c r="F2025" s="11">
        <v>0</v>
      </c>
      <c r="G2025" s="11">
        <v>113932.8</v>
      </c>
      <c r="H2025" s="21">
        <f t="shared" si="31"/>
        <v>588200261.32999885</v>
      </c>
      <c r="J2025" s="10">
        <f>VLOOKUP(D2025,[1]Sheet1!$A$2:$R$4000,1,FALSE)</f>
        <v>37266</v>
      </c>
      <c r="K2025" s="10" t="str">
        <f>VLOOKUP(D2025,[1]Sheet1!$A$2:$R$4000,4,FALSE)</f>
        <v>Libramiento 0206-01-01-0010-8686</v>
      </c>
      <c r="L2025" s="49" t="str">
        <f>VLOOKUP(D2025,[1]Sheet1!$A$2:$S$4000,5,FALSE)</f>
        <v>PAGO A FAVOR DE BANCO AGRICOLA, CEDIDO POR ANA CLARIBEL HIDALGO SEVERINO, MEDIANTE ACTO No. 701/17 D/F 18/09/2017. POR SUM. ALIM. ESC. JEE. CORRESP. AL MES DE ENERO 2018, SEGUN FACT. NCF.: 00107, CARTA COMPROMISO NO. 02828, OC 6831</v>
      </c>
      <c r="M2025" s="53">
        <f>VLOOKUP(D2025,[1]Sheet1!$A$2:$S$4000,16,FALSE)</f>
        <v>470592</v>
      </c>
    </row>
    <row r="2026" spans="2:13" s="10" customFormat="1" ht="49.5" x14ac:dyDescent="0.2">
      <c r="B2026" s="31">
        <v>2011</v>
      </c>
      <c r="C2026" s="37">
        <v>43215</v>
      </c>
      <c r="D2026" s="44">
        <v>37266</v>
      </c>
      <c r="E2026" s="11" t="s">
        <v>13</v>
      </c>
      <c r="F2026" s="11">
        <v>0</v>
      </c>
      <c r="G2026" s="11">
        <v>470592</v>
      </c>
      <c r="H2026" s="21">
        <f t="shared" si="31"/>
        <v>587729669.32999885</v>
      </c>
      <c r="J2026" s="10">
        <f>VLOOKUP(D2026,[1]Sheet1!$A$2:$R$4000,1,FALSE)</f>
        <v>37266</v>
      </c>
      <c r="K2026" s="10" t="str">
        <f>VLOOKUP(D2026,[1]Sheet1!$A$2:$R$4000,4,FALSE)</f>
        <v>Libramiento 0206-01-01-0010-8686</v>
      </c>
      <c r="L2026" s="49" t="str">
        <f>VLOOKUP(D2026,[1]Sheet1!$A$2:$S$4000,5,FALSE)</f>
        <v>PAGO A FAVOR DE BANCO AGRICOLA, CEDIDO POR ANA CLARIBEL HIDALGO SEVERINO, MEDIANTE ACTO No. 701/17 D/F 18/09/2017. POR SUM. ALIM. ESC. JEE. CORRESP. AL MES DE ENERO 2018, SEGUN FACT. NCF.: 00107, CARTA COMPROMISO NO. 02828, OC 6831</v>
      </c>
      <c r="M2026" s="53">
        <f>VLOOKUP(D2026,[1]Sheet1!$A$2:$S$4000,16,FALSE)</f>
        <v>470592</v>
      </c>
    </row>
    <row r="2027" spans="2:13" s="10" customFormat="1" ht="33" x14ac:dyDescent="0.2">
      <c r="B2027" s="31">
        <v>2012</v>
      </c>
      <c r="C2027" s="37">
        <v>43215</v>
      </c>
      <c r="D2027" s="44">
        <v>37263</v>
      </c>
      <c r="E2027" s="11" t="s">
        <v>13</v>
      </c>
      <c r="F2027" s="11">
        <v>0</v>
      </c>
      <c r="G2027" s="11">
        <v>45572.35</v>
      </c>
      <c r="H2027" s="21">
        <f t="shared" si="31"/>
        <v>587684096.97999883</v>
      </c>
      <c r="J2027" s="10">
        <f>VLOOKUP(D2027,[1]Sheet1!$A$2:$R$4000,1,FALSE)</f>
        <v>37263</v>
      </c>
      <c r="K2027" s="10" t="str">
        <f>VLOOKUP(D2027,[1]Sheet1!$A$2:$R$4000,4,FALSE)</f>
        <v>Libramiento 0206-01-01-0010-8659</v>
      </c>
      <c r="L2027" s="49" t="str">
        <f>VLOOKUP(D2027,[1]Sheet1!$A$2:$S$4000,5,FALSE)</f>
        <v>PRIMER PAGO DEL 20% DE ANTICIPO AL CONT. NO. 395/2017, DEL PAE-REAL PERIODO ESCOLAR 2017-2018, OC.6118, FACT. NCF: 00039</v>
      </c>
      <c r="M2027" s="53">
        <f>VLOOKUP(D2027,[1]Sheet1!$A$2:$S$4000,16,FALSE)</f>
        <v>914164.08</v>
      </c>
    </row>
    <row r="2028" spans="2:13" s="10" customFormat="1" ht="33" x14ac:dyDescent="0.2">
      <c r="B2028" s="31">
        <v>2013</v>
      </c>
      <c r="C2028" s="37">
        <v>43215</v>
      </c>
      <c r="D2028" s="44">
        <v>37263</v>
      </c>
      <c r="E2028" s="11" t="s">
        <v>13</v>
      </c>
      <c r="F2028" s="11">
        <v>0</v>
      </c>
      <c r="G2028" s="11">
        <v>914164.08</v>
      </c>
      <c r="H2028" s="21">
        <f t="shared" si="31"/>
        <v>586769932.89999878</v>
      </c>
      <c r="J2028" s="10">
        <f>VLOOKUP(D2028,[1]Sheet1!$A$2:$R$4000,1,FALSE)</f>
        <v>37263</v>
      </c>
      <c r="K2028" s="10" t="str">
        <f>VLOOKUP(D2028,[1]Sheet1!$A$2:$R$4000,4,FALSE)</f>
        <v>Libramiento 0206-01-01-0010-8659</v>
      </c>
      <c r="L2028" s="49" t="str">
        <f>VLOOKUP(D2028,[1]Sheet1!$A$2:$S$4000,5,FALSE)</f>
        <v>PRIMER PAGO DEL 20% DE ANTICIPO AL CONT. NO. 395/2017, DEL PAE-REAL PERIODO ESCOLAR 2017-2018, OC.6118, FACT. NCF: 00039</v>
      </c>
      <c r="M2028" s="53">
        <f>VLOOKUP(D2028,[1]Sheet1!$A$2:$S$4000,16,FALSE)</f>
        <v>914164.08</v>
      </c>
    </row>
    <row r="2029" spans="2:13" s="10" customFormat="1" ht="49.5" x14ac:dyDescent="0.2">
      <c r="B2029" s="31">
        <v>2014</v>
      </c>
      <c r="C2029" s="37">
        <v>43215</v>
      </c>
      <c r="D2029" s="44">
        <v>37284</v>
      </c>
      <c r="E2029" s="11" t="s">
        <v>13</v>
      </c>
      <c r="F2029" s="11">
        <v>0</v>
      </c>
      <c r="G2029" s="11">
        <v>175499.2</v>
      </c>
      <c r="H2029" s="21">
        <f t="shared" si="31"/>
        <v>586594433.69999874</v>
      </c>
      <c r="J2029" s="10">
        <f>VLOOKUP(D2029,[1]Sheet1!$A$2:$R$4000,1,FALSE)</f>
        <v>37284</v>
      </c>
      <c r="K2029" s="10" t="str">
        <f>VLOOKUP(D2029,[1]Sheet1!$A$2:$R$4000,4,FALSE)</f>
        <v>Libramiento 0206-01-01-0010-8945</v>
      </c>
      <c r="L2029" s="49" t="str">
        <f>VLOOKUP(D2029,[1]Sheet1!$A$2:$S$4000,5,FALSE)</f>
        <v>PAGO A FAVOR DE PARALLAX FACTORING, CEDIDO POR ANTONIO BENITEZ DE LEON, MEDIANTE ACTO ALGUACIL NO. 7921/17 D/F 10/11/2017. SUM. ALIM. JEE MES OCTUBRE 2017, SEGUN FACT. NCF.: 04756, CARTAS COMPROMISO NOS. 03205,3206,3213,3204,3201,3211,3074,OC.6687</v>
      </c>
      <c r="M2029" s="53">
        <f>VLOOKUP(D2029,[1]Sheet1!$A$2:$S$4000,16,FALSE)</f>
        <v>137347.20000000001</v>
      </c>
    </row>
    <row r="2030" spans="2:13" s="10" customFormat="1" ht="49.5" x14ac:dyDescent="0.2">
      <c r="B2030" s="31">
        <v>2015</v>
      </c>
      <c r="C2030" s="37">
        <v>43215</v>
      </c>
      <c r="D2030" s="44">
        <v>37284</v>
      </c>
      <c r="E2030" s="11" t="s">
        <v>13</v>
      </c>
      <c r="F2030" s="11">
        <v>0</v>
      </c>
      <c r="G2030" s="11">
        <v>724888</v>
      </c>
      <c r="H2030" s="21">
        <f t="shared" si="31"/>
        <v>585869545.69999874</v>
      </c>
      <c r="J2030" s="10">
        <f>VLOOKUP(D2030,[1]Sheet1!$A$2:$R$4000,1,FALSE)</f>
        <v>37284</v>
      </c>
      <c r="K2030" s="10" t="str">
        <f>VLOOKUP(D2030,[1]Sheet1!$A$2:$R$4000,4,FALSE)</f>
        <v>Libramiento 0206-01-01-0010-8945</v>
      </c>
      <c r="L2030" s="49" t="str">
        <f>VLOOKUP(D2030,[1]Sheet1!$A$2:$S$4000,5,FALSE)</f>
        <v>PAGO A FAVOR DE PARALLAX FACTORING, CEDIDO POR ANTONIO BENITEZ DE LEON, MEDIANTE ACTO ALGUACIL NO. 7921/17 D/F 10/11/2017. SUM. ALIM. JEE MES OCTUBRE 2017, SEGUN FACT. NCF.: 04756, CARTAS COMPROMISO NOS. 03205,3206,3213,3204,3201,3211,3074,OC.6687</v>
      </c>
      <c r="M2030" s="53">
        <f>VLOOKUP(D2030,[1]Sheet1!$A$2:$S$4000,16,FALSE)</f>
        <v>137347.20000000001</v>
      </c>
    </row>
    <row r="2031" spans="2:13" s="10" customFormat="1" ht="33" x14ac:dyDescent="0.2">
      <c r="B2031" s="31">
        <v>2016</v>
      </c>
      <c r="C2031" s="37">
        <v>43215</v>
      </c>
      <c r="D2031" s="44">
        <v>37322</v>
      </c>
      <c r="E2031" s="11" t="s">
        <v>13</v>
      </c>
      <c r="F2031" s="11">
        <v>0</v>
      </c>
      <c r="G2031" s="11">
        <v>48480</v>
      </c>
      <c r="H2031" s="21">
        <f t="shared" si="31"/>
        <v>585821065.69999874</v>
      </c>
      <c r="J2031" s="10">
        <f>VLOOKUP(D2031,[1]Sheet1!$A$2:$R$4000,1,FALSE)</f>
        <v>37322</v>
      </c>
      <c r="K2031" s="10" t="str">
        <f>VLOOKUP(D2031,[1]Sheet1!$A$2:$R$4000,4,FALSE)</f>
        <v>Libramiento 0206-01-01-0010-9077</v>
      </c>
      <c r="L2031" s="49" t="str">
        <f>VLOOKUP(D2031,[1]Sheet1!$A$2:$S$4000,5,FALSE)</f>
        <v>PAGO POR SUM. DE ALIM. ESC. JEE. CORRESP. AL MES DE ENERO 2018, S/FACT. 00045. CARTAS COMPROMISO 10487, 02540 Y 07575. OC 6005.</v>
      </c>
      <c r="M2031" s="53">
        <f>VLOOKUP(D2031,[1]Sheet1!$A$2:$S$4000,16,FALSE)</f>
        <v>1095648</v>
      </c>
    </row>
    <row r="2032" spans="2:13" s="10" customFormat="1" ht="33" x14ac:dyDescent="0.2">
      <c r="B2032" s="31">
        <v>2017</v>
      </c>
      <c r="C2032" s="37">
        <v>43215</v>
      </c>
      <c r="D2032" s="44">
        <v>37322</v>
      </c>
      <c r="E2032" s="11" t="s">
        <v>13</v>
      </c>
      <c r="F2032" s="11">
        <v>0</v>
      </c>
      <c r="G2032" s="11">
        <v>1095648</v>
      </c>
      <c r="H2032" s="21">
        <f t="shared" si="31"/>
        <v>584725417.69999874</v>
      </c>
      <c r="J2032" s="10">
        <f>VLOOKUP(D2032,[1]Sheet1!$A$2:$R$4000,1,FALSE)</f>
        <v>37322</v>
      </c>
      <c r="K2032" s="10" t="str">
        <f>VLOOKUP(D2032,[1]Sheet1!$A$2:$R$4000,4,FALSE)</f>
        <v>Libramiento 0206-01-01-0010-9077</v>
      </c>
      <c r="L2032" s="49" t="str">
        <f>VLOOKUP(D2032,[1]Sheet1!$A$2:$S$4000,5,FALSE)</f>
        <v>PAGO POR SUM. DE ALIM. ESC. JEE. CORRESP. AL MES DE ENERO 2018, S/FACT. 00045. CARTAS COMPROMISO 10487, 02540 Y 07575. OC 6005.</v>
      </c>
      <c r="M2032" s="53">
        <f>VLOOKUP(D2032,[1]Sheet1!$A$2:$S$4000,16,FALSE)</f>
        <v>1095648</v>
      </c>
    </row>
    <row r="2033" spans="2:13" s="10" customFormat="1" ht="33" x14ac:dyDescent="0.2">
      <c r="B2033" s="31">
        <v>2018</v>
      </c>
      <c r="C2033" s="37">
        <v>43215</v>
      </c>
      <c r="D2033" s="44">
        <v>37318</v>
      </c>
      <c r="E2033" s="11" t="s">
        <v>13</v>
      </c>
      <c r="F2033" s="11">
        <v>0</v>
      </c>
      <c r="G2033" s="11">
        <v>206963.20000000001</v>
      </c>
      <c r="H2033" s="21">
        <f t="shared" si="31"/>
        <v>584518454.49999869</v>
      </c>
      <c r="J2033" s="10">
        <f>VLOOKUP(D2033,[1]Sheet1!$A$2:$R$4000,1,FALSE)</f>
        <v>37318</v>
      </c>
      <c r="K2033" s="10" t="str">
        <f>VLOOKUP(D2033,[1]Sheet1!$A$2:$R$4000,4,FALSE)</f>
        <v>Libramiento 0206-01-01-0010-9064</v>
      </c>
      <c r="L2033" s="49" t="str">
        <f>VLOOKUP(D2033,[1]Sheet1!$A$2:$S$4000,5,FALSE)</f>
        <v>PAGO SUM. ALIM. ESC. JEE. CORRESP. AL MES ENERO 2018, S/FACT. NCF: 00642 CARTAS COMPROMISO NOS. 02069, 02079, 02101, 02082, 02067, 02068, 07323, 02210, 07338, 02084, 11646, 02203 Y 02070, OC. 6159.</v>
      </c>
      <c r="M2033" s="53">
        <f>VLOOKUP(D2033,[1]Sheet1!$A$2:$S$4000,16,FALSE)</f>
        <v>854848</v>
      </c>
    </row>
    <row r="2034" spans="2:13" s="10" customFormat="1" ht="33" x14ac:dyDescent="0.2">
      <c r="B2034" s="31">
        <v>2019</v>
      </c>
      <c r="C2034" s="37">
        <v>43215</v>
      </c>
      <c r="D2034" s="44">
        <v>37318</v>
      </c>
      <c r="E2034" s="11" t="s">
        <v>13</v>
      </c>
      <c r="F2034" s="11">
        <v>0</v>
      </c>
      <c r="G2034" s="11">
        <v>854848</v>
      </c>
      <c r="H2034" s="21">
        <f t="shared" si="31"/>
        <v>583663606.49999869</v>
      </c>
      <c r="J2034" s="10">
        <f>VLOOKUP(D2034,[1]Sheet1!$A$2:$R$4000,1,FALSE)</f>
        <v>37318</v>
      </c>
      <c r="K2034" s="10" t="str">
        <f>VLOOKUP(D2034,[1]Sheet1!$A$2:$R$4000,4,FALSE)</f>
        <v>Libramiento 0206-01-01-0010-9064</v>
      </c>
      <c r="L2034" s="49" t="str">
        <f>VLOOKUP(D2034,[1]Sheet1!$A$2:$S$4000,5,FALSE)</f>
        <v>PAGO SUM. ALIM. ESC. JEE. CORRESP. AL MES ENERO 2018, S/FACT. NCF: 00642 CARTAS COMPROMISO NOS. 02069, 02079, 02101, 02082, 02067, 02068, 07323, 02210, 07338, 02084, 11646, 02203 Y 02070, OC. 6159.</v>
      </c>
      <c r="M2034" s="53">
        <f>VLOOKUP(D2034,[1]Sheet1!$A$2:$S$4000,16,FALSE)</f>
        <v>854848</v>
      </c>
    </row>
    <row r="2035" spans="2:13" s="10" customFormat="1" ht="33" x14ac:dyDescent="0.2">
      <c r="B2035" s="31">
        <v>2020</v>
      </c>
      <c r="C2035" s="37">
        <v>43215</v>
      </c>
      <c r="D2035" s="44">
        <v>37337</v>
      </c>
      <c r="E2035" s="11" t="s">
        <v>13</v>
      </c>
      <c r="F2035" s="11">
        <v>0</v>
      </c>
      <c r="G2035" s="11">
        <v>110216</v>
      </c>
      <c r="H2035" s="21">
        <f t="shared" si="31"/>
        <v>583553390.49999869</v>
      </c>
      <c r="J2035" s="10">
        <f>VLOOKUP(D2035,[1]Sheet1!$A$2:$R$4000,1,FALSE)</f>
        <v>37337</v>
      </c>
      <c r="K2035" s="10" t="str">
        <f>VLOOKUP(D2035,[1]Sheet1!$A$2:$R$4000,4,FALSE)</f>
        <v>Libramiento 0206-01-01-0010-9211</v>
      </c>
      <c r="L2035" s="49" t="str">
        <f>VLOOKUP(D2035,[1]Sheet1!$A$2:$S$4000,5,FALSE)</f>
        <v>PAGO POR SUM. ALIM. ESC. JEE. CORRESP. A ENERO/2018, SEGUN FACT. NCF: 49642, NC. 00001,CARTAS COMP. 01920, 02035,01924,01927,01939,01919, 01923, 07228, 01942, OC. 7221 Y 5795.</v>
      </c>
      <c r="M2035" s="53">
        <f>VLOOKUP(D2035,[1]Sheet1!$A$2:$S$4000,16,FALSE)</f>
        <v>86256</v>
      </c>
    </row>
    <row r="2036" spans="2:13" s="10" customFormat="1" ht="33" x14ac:dyDescent="0.2">
      <c r="B2036" s="31">
        <v>2021</v>
      </c>
      <c r="C2036" s="37">
        <v>43215</v>
      </c>
      <c r="D2036" s="44">
        <v>37337</v>
      </c>
      <c r="E2036" s="11" t="s">
        <v>13</v>
      </c>
      <c r="F2036" s="11">
        <v>0</v>
      </c>
      <c r="G2036" s="11">
        <v>455240</v>
      </c>
      <c r="H2036" s="21">
        <f t="shared" si="31"/>
        <v>583098150.49999869</v>
      </c>
      <c r="J2036" s="10">
        <f>VLOOKUP(D2036,[1]Sheet1!$A$2:$R$4000,1,FALSE)</f>
        <v>37337</v>
      </c>
      <c r="K2036" s="10" t="str">
        <f>VLOOKUP(D2036,[1]Sheet1!$A$2:$R$4000,4,FALSE)</f>
        <v>Libramiento 0206-01-01-0010-9211</v>
      </c>
      <c r="L2036" s="49" t="str">
        <f>VLOOKUP(D2036,[1]Sheet1!$A$2:$S$4000,5,FALSE)</f>
        <v>PAGO POR SUM. ALIM. ESC. JEE. CORRESP. A ENERO/2018, SEGUN FACT. NCF: 49642, NC. 00001,CARTAS COMP. 01920, 02035,01924,01927,01939,01919, 01923, 07228, 01942, OC. 7221 Y 5795.</v>
      </c>
      <c r="M2036" s="53">
        <f>VLOOKUP(D2036,[1]Sheet1!$A$2:$S$4000,16,FALSE)</f>
        <v>86256</v>
      </c>
    </row>
    <row r="2037" spans="2:13" s="10" customFormat="1" ht="33" x14ac:dyDescent="0.2">
      <c r="B2037" s="31">
        <v>2022</v>
      </c>
      <c r="C2037" s="37">
        <v>43215</v>
      </c>
      <c r="D2037" s="44">
        <v>37336</v>
      </c>
      <c r="E2037" s="11" t="s">
        <v>13</v>
      </c>
      <c r="F2037" s="11">
        <v>0</v>
      </c>
      <c r="G2037" s="11">
        <v>151008.79999999999</v>
      </c>
      <c r="H2037" s="21">
        <f t="shared" si="31"/>
        <v>582947141.69999874</v>
      </c>
      <c r="J2037" s="10">
        <f>VLOOKUP(D2037,[1]Sheet1!$A$2:$R$4000,1,FALSE)</f>
        <v>37336</v>
      </c>
      <c r="K2037" s="10" t="str">
        <f>VLOOKUP(D2037,[1]Sheet1!$A$2:$R$4000,4,FALSE)</f>
        <v>Libramiento 0206-01-01-0010-9195</v>
      </c>
      <c r="L2037" s="49" t="str">
        <f>VLOOKUP(D2037,[1]Sheet1!$A$2:$S$4000,5,FALSE)</f>
        <v>PAGO POR SUM. ALIM. ESC. JEE. CORRESP. A ENERO/2018, SEGUN FACT. NCF: 00025, CARTAS COMPROMISO 07825, 02953, 02955, 07820, 02956, 02973, OC. 6184.</v>
      </c>
      <c r="M2037" s="53">
        <f>VLOOKUP(D2037,[1]Sheet1!$A$2:$S$4000,16,FALSE)</f>
        <v>118180.8</v>
      </c>
    </row>
    <row r="2038" spans="2:13" s="10" customFormat="1" ht="33" x14ac:dyDescent="0.2">
      <c r="B2038" s="31">
        <v>2023</v>
      </c>
      <c r="C2038" s="37">
        <v>43215</v>
      </c>
      <c r="D2038" s="44">
        <v>37336</v>
      </c>
      <c r="E2038" s="11" t="s">
        <v>13</v>
      </c>
      <c r="F2038" s="11">
        <v>0</v>
      </c>
      <c r="G2038" s="11">
        <v>623732</v>
      </c>
      <c r="H2038" s="21">
        <f t="shared" si="31"/>
        <v>582323409.69999874</v>
      </c>
      <c r="J2038" s="10">
        <f>VLOOKUP(D2038,[1]Sheet1!$A$2:$R$4000,1,FALSE)</f>
        <v>37336</v>
      </c>
      <c r="K2038" s="10" t="str">
        <f>VLOOKUP(D2038,[1]Sheet1!$A$2:$R$4000,4,FALSE)</f>
        <v>Libramiento 0206-01-01-0010-9195</v>
      </c>
      <c r="L2038" s="49" t="str">
        <f>VLOOKUP(D2038,[1]Sheet1!$A$2:$S$4000,5,FALSE)</f>
        <v>PAGO POR SUM. ALIM. ESC. JEE. CORRESP. A ENERO/2018, SEGUN FACT. NCF: 00025, CARTAS COMPROMISO 07825, 02953, 02955, 07820, 02956, 02973, OC. 6184.</v>
      </c>
      <c r="M2038" s="53">
        <f>VLOOKUP(D2038,[1]Sheet1!$A$2:$S$4000,16,FALSE)</f>
        <v>118180.8</v>
      </c>
    </row>
    <row r="2039" spans="2:13" s="10" customFormat="1" ht="49.5" x14ac:dyDescent="0.2">
      <c r="B2039" s="31">
        <v>2024</v>
      </c>
      <c r="C2039" s="37">
        <v>43215</v>
      </c>
      <c r="D2039" s="44">
        <v>37335</v>
      </c>
      <c r="E2039" s="11" t="s">
        <v>13</v>
      </c>
      <c r="F2039" s="11">
        <v>0</v>
      </c>
      <c r="G2039" s="11">
        <v>77280</v>
      </c>
      <c r="H2039" s="21">
        <f t="shared" si="31"/>
        <v>582246129.69999874</v>
      </c>
      <c r="J2039" s="10">
        <f>VLOOKUP(D2039,[1]Sheet1!$A$2:$R$4000,1,FALSE)</f>
        <v>37335</v>
      </c>
      <c r="K2039" s="10" t="str">
        <f>VLOOKUP(D2039,[1]Sheet1!$A$2:$R$4000,4,FALSE)</f>
        <v>Libramiento 0206-01-01-0010-9149</v>
      </c>
      <c r="L2039" s="49" t="str">
        <f>VLOOKUP(D2039,[1]Sheet1!$A$2:$S$4000,5,FALSE)</f>
        <v>PAGO A COOPROHARINA,CEDIDO POR ONDINA RESTAURANT SRL, S/ACTO 034 D/F 09/01/2018, CARTAS COMPR. 2950,7815,7809,2949,14365, Y AL SUPLIDOR CARTA COMP. 2111. SUM. ALIM.JEE, MES DE ENERO 18 FACT.: 00291 OC.6883,6947</v>
      </c>
      <c r="M2039" s="53">
        <f>VLOOKUP(D2039,[1]Sheet1!$A$2:$S$4000,16,FALSE)</f>
        <v>77280</v>
      </c>
    </row>
    <row r="2040" spans="2:13" s="10" customFormat="1" ht="49.5" x14ac:dyDescent="0.2">
      <c r="B2040" s="31">
        <v>2025</v>
      </c>
      <c r="C2040" s="37">
        <v>43215</v>
      </c>
      <c r="D2040" s="44">
        <v>37335</v>
      </c>
      <c r="E2040" s="11" t="s">
        <v>13</v>
      </c>
      <c r="F2040" s="11">
        <v>0</v>
      </c>
      <c r="G2040" s="11">
        <v>1746528</v>
      </c>
      <c r="H2040" s="21">
        <f t="shared" si="31"/>
        <v>580499601.69999874</v>
      </c>
      <c r="J2040" s="10">
        <f>VLOOKUP(D2040,[1]Sheet1!$A$2:$R$4000,1,FALSE)</f>
        <v>37335</v>
      </c>
      <c r="K2040" s="10" t="str">
        <f>VLOOKUP(D2040,[1]Sheet1!$A$2:$R$4000,4,FALSE)</f>
        <v>Libramiento 0206-01-01-0010-9149</v>
      </c>
      <c r="L2040" s="49" t="str">
        <f>VLOOKUP(D2040,[1]Sheet1!$A$2:$S$4000,5,FALSE)</f>
        <v>PAGO A COOPROHARINA,CEDIDO POR ONDINA RESTAURANT SRL, S/ACTO 034 D/F 09/01/2018, CARTAS COMPR. 2950,7815,7809,2949,14365, Y AL SUPLIDOR CARTA COMP. 2111. SUM. ALIM.JEE, MES DE ENERO 18 FACT.: 00291 OC.6883,6947</v>
      </c>
      <c r="M2040" s="53">
        <f>VLOOKUP(D2040,[1]Sheet1!$A$2:$S$4000,16,FALSE)</f>
        <v>77280</v>
      </c>
    </row>
    <row r="2041" spans="2:13" s="10" customFormat="1" ht="33" x14ac:dyDescent="0.2">
      <c r="B2041" s="31">
        <v>2026</v>
      </c>
      <c r="C2041" s="37">
        <v>43215</v>
      </c>
      <c r="D2041" s="44">
        <v>37334</v>
      </c>
      <c r="E2041" s="11" t="s">
        <v>13</v>
      </c>
      <c r="F2041" s="11">
        <v>0</v>
      </c>
      <c r="G2041" s="11">
        <v>119968</v>
      </c>
      <c r="H2041" s="21">
        <f t="shared" si="31"/>
        <v>580379633.69999874</v>
      </c>
      <c r="J2041" s="10">
        <f>VLOOKUP(D2041,[1]Sheet1!$A$2:$R$4000,1,FALSE)</f>
        <v>37334</v>
      </c>
      <c r="K2041" s="10" t="str">
        <f>VLOOKUP(D2041,[1]Sheet1!$A$2:$R$4000,4,FALSE)</f>
        <v>Libramiento 0206-01-01-0010-9148</v>
      </c>
      <c r="L2041" s="49" t="str">
        <f>VLOOKUP(D2041,[1]Sheet1!$A$2:$S$4000,5,FALSE)</f>
        <v>PAGO SUM. ALIM. ESC. JEE. CORRESP. AL MES DE ENERO 2018, SEGUN FACT. NCF.: 00074, CARTA COMPROMISO NO. 00393, 00205, OC 5948.</v>
      </c>
      <c r="M2041" s="53">
        <f>VLOOKUP(D2041,[1]Sheet1!$A$2:$S$4000,16,FALSE)</f>
        <v>26080</v>
      </c>
    </row>
    <row r="2042" spans="2:13" s="10" customFormat="1" ht="33" x14ac:dyDescent="0.2">
      <c r="B2042" s="31">
        <v>2027</v>
      </c>
      <c r="C2042" s="37">
        <v>43215</v>
      </c>
      <c r="D2042" s="44">
        <v>37334</v>
      </c>
      <c r="E2042" s="11" t="s">
        <v>13</v>
      </c>
      <c r="F2042" s="11">
        <v>0</v>
      </c>
      <c r="G2042" s="11">
        <v>495520</v>
      </c>
      <c r="H2042" s="21">
        <f t="shared" si="31"/>
        <v>579884113.69999874</v>
      </c>
      <c r="J2042" s="10">
        <f>VLOOKUP(D2042,[1]Sheet1!$A$2:$R$4000,1,FALSE)</f>
        <v>37334</v>
      </c>
      <c r="K2042" s="10" t="str">
        <f>VLOOKUP(D2042,[1]Sheet1!$A$2:$R$4000,4,FALSE)</f>
        <v>Libramiento 0206-01-01-0010-9148</v>
      </c>
      <c r="L2042" s="49" t="str">
        <f>VLOOKUP(D2042,[1]Sheet1!$A$2:$S$4000,5,FALSE)</f>
        <v>PAGO SUM. ALIM. ESC. JEE. CORRESP. AL MES DE ENERO 2018, SEGUN FACT. NCF.: 00074, CARTA COMPROMISO NO. 00393, 00205, OC 5948.</v>
      </c>
      <c r="M2042" s="53">
        <f>VLOOKUP(D2042,[1]Sheet1!$A$2:$S$4000,16,FALSE)</f>
        <v>26080</v>
      </c>
    </row>
    <row r="2043" spans="2:13" s="10" customFormat="1" ht="49.5" x14ac:dyDescent="0.2">
      <c r="B2043" s="31">
        <v>2028</v>
      </c>
      <c r="C2043" s="37">
        <v>43215</v>
      </c>
      <c r="D2043" s="44">
        <v>37324</v>
      </c>
      <c r="E2043" s="11" t="s">
        <v>13</v>
      </c>
      <c r="F2043" s="11">
        <v>0</v>
      </c>
      <c r="G2043" s="11">
        <v>18536</v>
      </c>
      <c r="H2043" s="21">
        <f t="shared" si="31"/>
        <v>579865577.69999874</v>
      </c>
      <c r="J2043" s="10">
        <f>VLOOKUP(D2043,[1]Sheet1!$A$2:$R$4000,1,FALSE)</f>
        <v>37324</v>
      </c>
      <c r="K2043" s="10" t="str">
        <f>VLOOKUP(D2043,[1]Sheet1!$A$2:$R$4000,4,FALSE)</f>
        <v>Libramiento 0206-01-01-0010-9085</v>
      </c>
      <c r="L2043" s="49" t="str">
        <f>VLOOKUP(D2043,[1]Sheet1!$A$2:$S$4000,5,FALSE)</f>
        <v>PAGO POR SUM. ALIM. ESC. JEE. A COOPROHARINA S/ACTO NO.1864/17 D/F 15/11/17 CEDIDO POR RISTORANTE BISTROT LA PANZA DI PAPA SRL, S/CARTA COMPR. 00357. Y AL SUPLIDOR S/CARTA COMPR. 00035. MES DE ENE./18, S/FACT. 00048. OC 6193.</v>
      </c>
      <c r="M2043" s="53">
        <f>VLOOKUP(D2043,[1]Sheet1!$A$2:$S$4000,16,FALSE)</f>
        <v>18536</v>
      </c>
    </row>
    <row r="2044" spans="2:13" s="10" customFormat="1" ht="49.5" x14ac:dyDescent="0.2">
      <c r="B2044" s="31">
        <v>2029</v>
      </c>
      <c r="C2044" s="37">
        <v>43215</v>
      </c>
      <c r="D2044" s="44">
        <v>37324</v>
      </c>
      <c r="E2044" s="11" t="s">
        <v>13</v>
      </c>
      <c r="F2044" s="11">
        <v>0</v>
      </c>
      <c r="G2044" s="11">
        <v>418913.6</v>
      </c>
      <c r="H2044" s="21">
        <f t="shared" si="31"/>
        <v>579446664.09999871</v>
      </c>
      <c r="J2044" s="10">
        <f>VLOOKUP(D2044,[1]Sheet1!$A$2:$R$4000,1,FALSE)</f>
        <v>37324</v>
      </c>
      <c r="K2044" s="10" t="str">
        <f>VLOOKUP(D2044,[1]Sheet1!$A$2:$R$4000,4,FALSE)</f>
        <v>Libramiento 0206-01-01-0010-9085</v>
      </c>
      <c r="L2044" s="49" t="str">
        <f>VLOOKUP(D2044,[1]Sheet1!$A$2:$S$4000,5,FALSE)</f>
        <v>PAGO POR SUM. ALIM. ESC. JEE. A COOPROHARINA S/ACTO NO.1864/17 D/F 15/11/17 CEDIDO POR RISTORANTE BISTROT LA PANZA DI PAPA SRL, S/CARTA COMPR. 00357. Y AL SUPLIDOR S/CARTA COMPR. 00035. MES DE ENE./18, S/FACT. 00048. OC 6193.</v>
      </c>
      <c r="M2044" s="53">
        <f>VLOOKUP(D2044,[1]Sheet1!$A$2:$S$4000,16,FALSE)</f>
        <v>18536</v>
      </c>
    </row>
    <row r="2045" spans="2:13" s="10" customFormat="1" ht="49.5" x14ac:dyDescent="0.2">
      <c r="B2045" s="31">
        <v>2030</v>
      </c>
      <c r="C2045" s="37">
        <v>43215</v>
      </c>
      <c r="D2045" s="44">
        <v>37352</v>
      </c>
      <c r="E2045" s="11" t="s">
        <v>13</v>
      </c>
      <c r="F2045" s="11">
        <v>0</v>
      </c>
      <c r="G2045" s="11">
        <v>42964</v>
      </c>
      <c r="H2045" s="21">
        <f t="shared" si="31"/>
        <v>579403700.09999871</v>
      </c>
      <c r="J2045" s="10">
        <f>VLOOKUP(D2045,[1]Sheet1!$A$2:$R$4000,1,FALSE)</f>
        <v>37352</v>
      </c>
      <c r="K2045" s="10" t="str">
        <f>VLOOKUP(D2045,[1]Sheet1!$A$2:$R$4000,4,FALSE)</f>
        <v>Libramiento 0206-01-01-0010-9384</v>
      </c>
      <c r="L2045" s="49" t="str">
        <f>VLOOKUP(D2045,[1]Sheet1!$A$2:$S$4000,5,FALSE)</f>
        <v>PAGO A FAVOR DE COOPROHARINA S/ACTO NO. 1851 D/F. 13/11/2017 CEDIDO POR ALMACEN DE ALIMENTOS SUPER ECONOMICOS, AASE, SRL, SUM. ALIM. ESC. PROG. JEE. CORRESP. A LOS MESES AGOSTO Y SEPT. 2017, S/FACTS. NCF: 00060 Y 00061, CARTA COMPROMISO NO. 14394, OC. 7096.</v>
      </c>
      <c r="M2045" s="53">
        <f>VLOOKUP(D2045,[1]Sheet1!$A$2:$S$4000,16,FALSE)</f>
        <v>42964</v>
      </c>
    </row>
    <row r="2046" spans="2:13" s="10" customFormat="1" ht="49.5" x14ac:dyDescent="0.2">
      <c r="B2046" s="31">
        <v>2031</v>
      </c>
      <c r="C2046" s="37">
        <v>43215</v>
      </c>
      <c r="D2046" s="44">
        <v>37352</v>
      </c>
      <c r="E2046" s="11" t="s">
        <v>13</v>
      </c>
      <c r="F2046" s="11">
        <v>0</v>
      </c>
      <c r="G2046" s="11">
        <v>970986.4</v>
      </c>
      <c r="H2046" s="21">
        <f t="shared" si="31"/>
        <v>578432713.69999874</v>
      </c>
      <c r="J2046" s="10">
        <f>VLOOKUP(D2046,[1]Sheet1!$A$2:$R$4000,1,FALSE)</f>
        <v>37352</v>
      </c>
      <c r="K2046" s="10" t="str">
        <f>VLOOKUP(D2046,[1]Sheet1!$A$2:$R$4000,4,FALSE)</f>
        <v>Libramiento 0206-01-01-0010-9384</v>
      </c>
      <c r="L2046" s="49" t="str">
        <f>VLOOKUP(D2046,[1]Sheet1!$A$2:$S$4000,5,FALSE)</f>
        <v>PAGO A FAVOR DE COOPROHARINA S/ACTO NO. 1851 D/F. 13/11/2017 CEDIDO POR ALMACEN DE ALIMENTOS SUPER ECONOMICOS, AASE, SRL, SUM. ALIM. ESC. PROG. JEE. CORRESP. A LOS MESES AGOSTO Y SEPT. 2017, S/FACTS. NCF: 00060 Y 00061, CARTA COMPROMISO NO. 14394, OC. 7096.</v>
      </c>
      <c r="M2046" s="53">
        <f>VLOOKUP(D2046,[1]Sheet1!$A$2:$S$4000,16,FALSE)</f>
        <v>42964</v>
      </c>
    </row>
    <row r="2047" spans="2:13" s="10" customFormat="1" ht="49.5" x14ac:dyDescent="0.2">
      <c r="B2047" s="31">
        <v>2032</v>
      </c>
      <c r="C2047" s="37">
        <v>43215</v>
      </c>
      <c r="D2047" s="44">
        <v>37351</v>
      </c>
      <c r="E2047" s="11" t="s">
        <v>13</v>
      </c>
      <c r="F2047" s="11">
        <v>0</v>
      </c>
      <c r="G2047" s="11">
        <v>26152</v>
      </c>
      <c r="H2047" s="21">
        <f t="shared" si="31"/>
        <v>578406561.69999874</v>
      </c>
      <c r="J2047" s="10">
        <f>VLOOKUP(D2047,[1]Sheet1!$A$2:$R$4000,1,FALSE)</f>
        <v>37351</v>
      </c>
      <c r="K2047" s="10" t="str">
        <f>VLOOKUP(D2047,[1]Sheet1!$A$2:$R$4000,4,FALSE)</f>
        <v>Libramiento 0206-01-01-0010-9383</v>
      </c>
      <c r="L2047" s="49" t="str">
        <f>VLOOKUP(D2047,[1]Sheet1!$A$2:$S$4000,5,FALSE)</f>
        <v>PAGO A FAVOR DE COOPROHARINA S/ACTO 1851 D/F. 13/11/2017 CEDIDO POR ALMACEN DE ALIMENTOS SUPER ECONOMICOS AASE SRL, SUM. ALIM. ESC. JEE. MES DICIEMBRE 2017, S/FACT. NCF: 00064, CARTA COMPROMISO NO. 14394, OC. 7096.</v>
      </c>
      <c r="M2047" s="53">
        <f>VLOOKUP(D2047,[1]Sheet1!$A$2:$S$4000,16,FALSE)</f>
        <v>591035.19999999995</v>
      </c>
    </row>
    <row r="2048" spans="2:13" s="10" customFormat="1" ht="49.5" x14ac:dyDescent="0.2">
      <c r="B2048" s="31">
        <v>2033</v>
      </c>
      <c r="C2048" s="37">
        <v>43215</v>
      </c>
      <c r="D2048" s="44">
        <v>37351</v>
      </c>
      <c r="E2048" s="11" t="s">
        <v>13</v>
      </c>
      <c r="F2048" s="11">
        <v>0</v>
      </c>
      <c r="G2048" s="11">
        <v>591035.19999999995</v>
      </c>
      <c r="H2048" s="21">
        <f t="shared" si="31"/>
        <v>577815526.49999869</v>
      </c>
      <c r="J2048" s="10">
        <f>VLOOKUP(D2048,[1]Sheet1!$A$2:$R$4000,1,FALSE)</f>
        <v>37351</v>
      </c>
      <c r="K2048" s="10" t="str">
        <f>VLOOKUP(D2048,[1]Sheet1!$A$2:$R$4000,4,FALSE)</f>
        <v>Libramiento 0206-01-01-0010-9383</v>
      </c>
      <c r="L2048" s="49" t="str">
        <f>VLOOKUP(D2048,[1]Sheet1!$A$2:$S$4000,5,FALSE)</f>
        <v>PAGO A FAVOR DE COOPROHARINA S/ACTO 1851 D/F. 13/11/2017 CEDIDO POR ALMACEN DE ALIMENTOS SUPER ECONOMICOS AASE SRL, SUM. ALIM. ESC. JEE. MES DICIEMBRE 2017, S/FACT. NCF: 00064, CARTA COMPROMISO NO. 14394, OC. 7096.</v>
      </c>
      <c r="M2048" s="53">
        <f>VLOOKUP(D2048,[1]Sheet1!$A$2:$S$4000,16,FALSE)</f>
        <v>591035.19999999995</v>
      </c>
    </row>
    <row r="2049" spans="2:13" s="10" customFormat="1" ht="49.5" x14ac:dyDescent="0.2">
      <c r="B2049" s="31">
        <v>2034</v>
      </c>
      <c r="C2049" s="37">
        <v>43215</v>
      </c>
      <c r="D2049" s="44">
        <v>37350</v>
      </c>
      <c r="E2049" s="11" t="s">
        <v>13</v>
      </c>
      <c r="F2049" s="11">
        <v>0</v>
      </c>
      <c r="G2049" s="11">
        <v>36810</v>
      </c>
      <c r="H2049" s="21">
        <f t="shared" si="31"/>
        <v>577778716.49999869</v>
      </c>
      <c r="J2049" s="10">
        <f>VLOOKUP(D2049,[1]Sheet1!$A$2:$R$4000,1,FALSE)</f>
        <v>37350</v>
      </c>
      <c r="K2049" s="10" t="str">
        <f>VLOOKUP(D2049,[1]Sheet1!$A$2:$R$4000,4,FALSE)</f>
        <v>Libramiento 0206-01-01-0010-9373</v>
      </c>
      <c r="L2049" s="49" t="str">
        <f>VLOOKUP(D2049,[1]Sheet1!$A$2:$S$4000,5,FALSE)</f>
        <v>PAGO A FAVOR DE BANCO AGRICOLA, CEDIDO POR KUKIRA SERVICIOS MULTIPLES, MEDIANTE ACTO DE ALGUACIL No.1843/17 D/F 22/11/2017, POR SUM. ALIM. ESC.JEE. CORRESP. AL MES DE ENERO 2018, SEGUN FACT. NCF.: 00040,CARTA COMPROMISO NO.01733, OC 5770</v>
      </c>
      <c r="M2049" s="53">
        <f>VLOOKUP(D2049,[1]Sheet1!$A$2:$S$4000,16,FALSE)</f>
        <v>831906</v>
      </c>
    </row>
    <row r="2050" spans="2:13" s="10" customFormat="1" ht="49.5" x14ac:dyDescent="0.2">
      <c r="B2050" s="31">
        <v>2035</v>
      </c>
      <c r="C2050" s="37">
        <v>43215</v>
      </c>
      <c r="D2050" s="44">
        <v>37350</v>
      </c>
      <c r="E2050" s="11" t="s">
        <v>13</v>
      </c>
      <c r="F2050" s="11">
        <v>0</v>
      </c>
      <c r="G2050" s="11">
        <v>831906</v>
      </c>
      <c r="H2050" s="21">
        <f t="shared" si="31"/>
        <v>576946810.49999869</v>
      </c>
      <c r="J2050" s="10">
        <f>VLOOKUP(D2050,[1]Sheet1!$A$2:$R$4000,1,FALSE)</f>
        <v>37350</v>
      </c>
      <c r="K2050" s="10" t="str">
        <f>VLOOKUP(D2050,[1]Sheet1!$A$2:$R$4000,4,FALSE)</f>
        <v>Libramiento 0206-01-01-0010-9373</v>
      </c>
      <c r="L2050" s="49" t="str">
        <f>VLOOKUP(D2050,[1]Sheet1!$A$2:$S$4000,5,FALSE)</f>
        <v>PAGO A FAVOR DE BANCO AGRICOLA, CEDIDO POR KUKIRA SERVICIOS MULTIPLES, MEDIANTE ACTO DE ALGUACIL No.1843/17 D/F 22/11/2017, POR SUM. ALIM. ESC.JEE. CORRESP. AL MES DE ENERO 2018, SEGUN FACT. NCF.: 00040,CARTA COMPROMISO NO.01733, OC 5770</v>
      </c>
      <c r="M2050" s="53">
        <f>VLOOKUP(D2050,[1]Sheet1!$A$2:$S$4000,16,FALSE)</f>
        <v>831906</v>
      </c>
    </row>
    <row r="2051" spans="2:13" s="10" customFormat="1" ht="49.5" x14ac:dyDescent="0.2">
      <c r="B2051" s="31">
        <v>2036</v>
      </c>
      <c r="C2051" s="37">
        <v>43215</v>
      </c>
      <c r="D2051" s="44">
        <v>37349</v>
      </c>
      <c r="E2051" s="11" t="s">
        <v>13</v>
      </c>
      <c r="F2051" s="11">
        <v>0</v>
      </c>
      <c r="G2051" s="11">
        <v>39358</v>
      </c>
      <c r="H2051" s="21">
        <f t="shared" si="31"/>
        <v>576907452.49999869</v>
      </c>
      <c r="J2051" s="10">
        <f>VLOOKUP(D2051,[1]Sheet1!$A$2:$R$4000,1,FALSE)</f>
        <v>37349</v>
      </c>
      <c r="K2051" s="10" t="str">
        <f>VLOOKUP(D2051,[1]Sheet1!$A$2:$R$4000,4,FALSE)</f>
        <v>Libramiento 0206-01-01-0010-9371</v>
      </c>
      <c r="L2051" s="49" t="str">
        <f>VLOOKUP(D2051,[1]Sheet1!$A$2:$S$4000,5,FALSE)</f>
        <v>PAGO A FAVOR DE COOPROHARINA, CEDIDO POR PANADERIA REPOSTERIA MOISES SRL MEDIANTE ACTOS NOS. 121 Y 122 D/F 13/02/18, POR SUM. DE ALIM. ESC. JEE. CORRESP. AL MES DE ENERO 2018, S/FACT. 01015. CARTAS COMPROMISO 10173, 03009, 03027 Y 03026. OC 5776/6837</v>
      </c>
      <c r="M2051" s="53">
        <f>VLOOKUP(D2051,[1]Sheet1!$A$2:$S$4000,16,FALSE)</f>
        <v>889490.8</v>
      </c>
    </row>
    <row r="2052" spans="2:13" s="10" customFormat="1" ht="49.5" x14ac:dyDescent="0.2">
      <c r="B2052" s="31">
        <v>2037</v>
      </c>
      <c r="C2052" s="37">
        <v>43215</v>
      </c>
      <c r="D2052" s="44">
        <v>37349</v>
      </c>
      <c r="E2052" s="11" t="s">
        <v>13</v>
      </c>
      <c r="F2052" s="11">
        <v>0</v>
      </c>
      <c r="G2052" s="11">
        <v>889490.8</v>
      </c>
      <c r="H2052" s="21">
        <f t="shared" si="31"/>
        <v>576017961.69999874</v>
      </c>
      <c r="J2052" s="10">
        <f>VLOOKUP(D2052,[1]Sheet1!$A$2:$R$4000,1,FALSE)</f>
        <v>37349</v>
      </c>
      <c r="K2052" s="10" t="str">
        <f>VLOOKUP(D2052,[1]Sheet1!$A$2:$R$4000,4,FALSE)</f>
        <v>Libramiento 0206-01-01-0010-9371</v>
      </c>
      <c r="L2052" s="49" t="str">
        <f>VLOOKUP(D2052,[1]Sheet1!$A$2:$S$4000,5,FALSE)</f>
        <v>PAGO A FAVOR DE COOPROHARINA, CEDIDO POR PANADERIA REPOSTERIA MOISES SRL MEDIANTE ACTOS NOS. 121 Y 122 D/F 13/02/18, POR SUM. DE ALIM. ESC. JEE. CORRESP. AL MES DE ENERO 2018, S/FACT. 01015. CARTAS COMPROMISO 10173, 03009, 03027 Y 03026. OC 5776/6837</v>
      </c>
      <c r="M2052" s="53">
        <f>VLOOKUP(D2052,[1]Sheet1!$A$2:$S$4000,16,FALSE)</f>
        <v>889490.8</v>
      </c>
    </row>
    <row r="2053" spans="2:13" s="10" customFormat="1" ht="33" x14ac:dyDescent="0.2">
      <c r="B2053" s="31">
        <v>2038</v>
      </c>
      <c r="C2053" s="37">
        <v>43215</v>
      </c>
      <c r="D2053" s="44">
        <v>37348</v>
      </c>
      <c r="E2053" s="11" t="s">
        <v>13</v>
      </c>
      <c r="F2053" s="11">
        <v>0</v>
      </c>
      <c r="G2053" s="11">
        <v>118624.8</v>
      </c>
      <c r="H2053" s="21">
        <f t="shared" si="31"/>
        <v>575899336.89999878</v>
      </c>
      <c r="J2053" s="10">
        <f>VLOOKUP(D2053,[1]Sheet1!$A$2:$R$4000,1,FALSE)</f>
        <v>37348</v>
      </c>
      <c r="K2053" s="10" t="str">
        <f>VLOOKUP(D2053,[1]Sheet1!$A$2:$R$4000,4,FALSE)</f>
        <v>Libramiento 0206-01-01-0010-9369</v>
      </c>
      <c r="L2053" s="49" t="str">
        <f>VLOOKUP(D2053,[1]Sheet1!$A$2:$S$4000,5,FALSE)</f>
        <v>PAGO POR SUM. DE ALIM. ESC. JEE. CORRESP. AL MES DE DICIEMBRE 2017, S/FACT. 00032. CARTA COMPROMISO 07256 Y 01846. OC 5834</v>
      </c>
      <c r="M2053" s="53">
        <f>VLOOKUP(D2053,[1]Sheet1!$A$2:$S$4000,16,FALSE)</f>
        <v>489972</v>
      </c>
    </row>
    <row r="2054" spans="2:13" s="10" customFormat="1" ht="33" x14ac:dyDescent="0.2">
      <c r="B2054" s="31">
        <v>2039</v>
      </c>
      <c r="C2054" s="37">
        <v>43215</v>
      </c>
      <c r="D2054" s="44">
        <v>37348</v>
      </c>
      <c r="E2054" s="11" t="s">
        <v>13</v>
      </c>
      <c r="F2054" s="11">
        <v>0</v>
      </c>
      <c r="G2054" s="11">
        <v>489972</v>
      </c>
      <c r="H2054" s="21">
        <f t="shared" si="31"/>
        <v>575409364.89999878</v>
      </c>
      <c r="J2054" s="10">
        <f>VLOOKUP(D2054,[1]Sheet1!$A$2:$R$4000,1,FALSE)</f>
        <v>37348</v>
      </c>
      <c r="K2054" s="10" t="str">
        <f>VLOOKUP(D2054,[1]Sheet1!$A$2:$R$4000,4,FALSE)</f>
        <v>Libramiento 0206-01-01-0010-9369</v>
      </c>
      <c r="L2054" s="49" t="str">
        <f>VLOOKUP(D2054,[1]Sheet1!$A$2:$S$4000,5,FALSE)</f>
        <v>PAGO POR SUM. DE ALIM. ESC. JEE. CORRESP. AL MES DE DICIEMBRE 2017, S/FACT. 00032. CARTA COMPROMISO 07256 Y 01846. OC 5834</v>
      </c>
      <c r="M2054" s="53">
        <f>VLOOKUP(D2054,[1]Sheet1!$A$2:$S$4000,16,FALSE)</f>
        <v>489972</v>
      </c>
    </row>
    <row r="2055" spans="2:13" s="10" customFormat="1" ht="49.5" x14ac:dyDescent="0.2">
      <c r="B2055" s="31">
        <v>2040</v>
      </c>
      <c r="C2055" s="37">
        <v>43215</v>
      </c>
      <c r="D2055" s="44">
        <v>37347</v>
      </c>
      <c r="E2055" s="11" t="s">
        <v>13</v>
      </c>
      <c r="F2055" s="11">
        <v>0</v>
      </c>
      <c r="G2055" s="11">
        <v>93950.399999999994</v>
      </c>
      <c r="H2055" s="21">
        <f t="shared" si="31"/>
        <v>575315414.49999881</v>
      </c>
      <c r="J2055" s="10">
        <f>VLOOKUP(D2055,[1]Sheet1!$A$2:$R$4000,1,FALSE)</f>
        <v>37347</v>
      </c>
      <c r="K2055" s="10" t="str">
        <f>VLOOKUP(D2055,[1]Sheet1!$A$2:$R$4000,4,FALSE)</f>
        <v>Libramiento 0206-01-01-0010-9362</v>
      </c>
      <c r="L2055" s="49" t="str">
        <f>VLOOKUP(D2055,[1]Sheet1!$A$2:$S$4000,5,FALSE)</f>
        <v>PAGO A FAVOR DE COOPROHARINA, CEDIDO POR GLADYS MARGARITA PLACENCIA MEJIA, MEDIANTE ACTO 97 Y 98, D/F. 05/02/2018, POR SUM. ALIM. ESC. JEE CORRESP. A NOV. Y DIC./2017, SEGUN FACTS. NCF: 00135 Y 00136, CARTAS COMPROMISO 02447 Y 02415, OC.5640 Y 6758</v>
      </c>
      <c r="M2055" s="53">
        <f>VLOOKUP(D2055,[1]Sheet1!$A$2:$S$4000,16,FALSE)</f>
        <v>388056</v>
      </c>
    </row>
    <row r="2056" spans="2:13" s="10" customFormat="1" ht="49.5" x14ac:dyDescent="0.2">
      <c r="B2056" s="31">
        <v>2041</v>
      </c>
      <c r="C2056" s="37">
        <v>43215</v>
      </c>
      <c r="D2056" s="44">
        <v>37347</v>
      </c>
      <c r="E2056" s="11" t="s">
        <v>13</v>
      </c>
      <c r="F2056" s="11">
        <v>0</v>
      </c>
      <c r="G2056" s="11">
        <v>388056</v>
      </c>
      <c r="H2056" s="21">
        <f t="shared" si="31"/>
        <v>574927358.49999881</v>
      </c>
      <c r="J2056" s="10">
        <f>VLOOKUP(D2056,[1]Sheet1!$A$2:$R$4000,1,FALSE)</f>
        <v>37347</v>
      </c>
      <c r="K2056" s="10" t="str">
        <f>VLOOKUP(D2056,[1]Sheet1!$A$2:$R$4000,4,FALSE)</f>
        <v>Libramiento 0206-01-01-0010-9362</v>
      </c>
      <c r="L2056" s="49" t="str">
        <f>VLOOKUP(D2056,[1]Sheet1!$A$2:$S$4000,5,FALSE)</f>
        <v>PAGO A FAVOR DE COOPROHARINA, CEDIDO POR GLADYS MARGARITA PLACENCIA MEJIA, MEDIANTE ACTO 97 Y 98, D/F. 05/02/2018, POR SUM. ALIM. ESC. JEE CORRESP. A NOV. Y DIC./2017, SEGUN FACTS. NCF: 00135 Y 00136, CARTAS COMPROMISO 02447 Y 02415, OC.5640 Y 6758</v>
      </c>
      <c r="M2056" s="53">
        <f>VLOOKUP(D2056,[1]Sheet1!$A$2:$S$4000,16,FALSE)</f>
        <v>388056</v>
      </c>
    </row>
    <row r="2057" spans="2:13" s="10" customFormat="1" ht="49.5" x14ac:dyDescent="0.2">
      <c r="B2057" s="31">
        <v>2042</v>
      </c>
      <c r="C2057" s="37">
        <v>43215</v>
      </c>
      <c r="D2057" s="44">
        <v>37346</v>
      </c>
      <c r="E2057" s="11" t="s">
        <v>13</v>
      </c>
      <c r="F2057" s="11">
        <v>0</v>
      </c>
      <c r="G2057" s="11">
        <v>132627.20000000001</v>
      </c>
      <c r="H2057" s="21">
        <f t="shared" si="31"/>
        <v>574794731.29999876</v>
      </c>
      <c r="J2057" s="10">
        <f>VLOOKUP(D2057,[1]Sheet1!$A$2:$R$4000,1,FALSE)</f>
        <v>37346</v>
      </c>
      <c r="K2057" s="10" t="str">
        <f>VLOOKUP(D2057,[1]Sheet1!$A$2:$R$4000,4,FALSE)</f>
        <v>Libramiento 0206-01-01-0010-9345</v>
      </c>
      <c r="L2057" s="49" t="str">
        <f>VLOOKUP(D2057,[1]Sheet1!$A$2:$S$4000,5,FALSE)</f>
        <v>PAGO A FAVOR DE BANCO AGRICOLA S/ACTO 1105 D/F. 13/12/2017 CEDIDO POR MARTIN DE SOSA CABRERA, SUM. ALIM. ESC. JEE. CORRESP. AL MES ENERO 2018, S/FACT. NCF: 00039, CARTAS COMPROMISO NOS. 01665, 01728 Y 01664, OC. 5998.</v>
      </c>
      <c r="M2057" s="53">
        <f>VLOOKUP(D2057,[1]Sheet1!$A$2:$S$4000,16,FALSE)</f>
        <v>547808</v>
      </c>
    </row>
    <row r="2058" spans="2:13" s="10" customFormat="1" ht="49.5" x14ac:dyDescent="0.2">
      <c r="B2058" s="31">
        <v>2043</v>
      </c>
      <c r="C2058" s="37">
        <v>43215</v>
      </c>
      <c r="D2058" s="44">
        <v>37346</v>
      </c>
      <c r="E2058" s="11" t="s">
        <v>13</v>
      </c>
      <c r="F2058" s="11">
        <v>0</v>
      </c>
      <c r="G2058" s="11">
        <v>547808</v>
      </c>
      <c r="H2058" s="21">
        <f t="shared" si="31"/>
        <v>574246923.29999876</v>
      </c>
      <c r="J2058" s="10">
        <f>VLOOKUP(D2058,[1]Sheet1!$A$2:$R$4000,1,FALSE)</f>
        <v>37346</v>
      </c>
      <c r="K2058" s="10" t="str">
        <f>VLOOKUP(D2058,[1]Sheet1!$A$2:$R$4000,4,FALSE)</f>
        <v>Libramiento 0206-01-01-0010-9345</v>
      </c>
      <c r="L2058" s="49" t="str">
        <f>VLOOKUP(D2058,[1]Sheet1!$A$2:$S$4000,5,FALSE)</f>
        <v>PAGO A FAVOR DE BANCO AGRICOLA S/ACTO 1105 D/F. 13/12/2017 CEDIDO POR MARTIN DE SOSA CABRERA, SUM. ALIM. ESC. JEE. CORRESP. AL MES ENERO 2018, S/FACT. NCF: 00039, CARTAS COMPROMISO NOS. 01665, 01728 Y 01664, OC. 5998.</v>
      </c>
      <c r="M2058" s="53">
        <f>VLOOKUP(D2058,[1]Sheet1!$A$2:$S$4000,16,FALSE)</f>
        <v>547808</v>
      </c>
    </row>
    <row r="2059" spans="2:13" s="10" customFormat="1" ht="49.5" x14ac:dyDescent="0.2">
      <c r="B2059" s="31">
        <v>2044</v>
      </c>
      <c r="C2059" s="37">
        <v>43215</v>
      </c>
      <c r="D2059" s="44">
        <v>37345</v>
      </c>
      <c r="E2059" s="11" t="s">
        <v>13</v>
      </c>
      <c r="F2059" s="11">
        <v>0</v>
      </c>
      <c r="G2059" s="11">
        <v>69608</v>
      </c>
      <c r="H2059" s="21">
        <f t="shared" si="31"/>
        <v>574177315.29999876</v>
      </c>
      <c r="J2059" s="10">
        <f>VLOOKUP(D2059,[1]Sheet1!$A$2:$R$4000,1,FALSE)</f>
        <v>37345</v>
      </c>
      <c r="K2059" s="10" t="str">
        <f>VLOOKUP(D2059,[1]Sheet1!$A$2:$R$4000,4,FALSE)</f>
        <v>Libramiento 0206-01-01-0010-9344</v>
      </c>
      <c r="L2059" s="49" t="str">
        <f>VLOOKUP(D2059,[1]Sheet1!$A$2:$S$4000,5,FALSE)</f>
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</c>
      <c r="M2059" s="53">
        <f>VLOOKUP(D2059,[1]Sheet1!$A$2:$S$4000,16,FALSE)</f>
        <v>69608</v>
      </c>
    </row>
    <row r="2060" spans="2:13" s="10" customFormat="1" ht="49.5" x14ac:dyDescent="0.2">
      <c r="B2060" s="31">
        <v>2045</v>
      </c>
      <c r="C2060" s="37">
        <v>43215</v>
      </c>
      <c r="D2060" s="44">
        <v>37345</v>
      </c>
      <c r="E2060" s="11" t="s">
        <v>13</v>
      </c>
      <c r="F2060" s="11">
        <v>0</v>
      </c>
      <c r="G2060" s="11">
        <v>1573140.8</v>
      </c>
      <c r="H2060" s="21">
        <f t="shared" si="31"/>
        <v>572604174.49999881</v>
      </c>
      <c r="J2060" s="10">
        <f>VLOOKUP(D2060,[1]Sheet1!$A$2:$R$4000,1,FALSE)</f>
        <v>37345</v>
      </c>
      <c r="K2060" s="10" t="str">
        <f>VLOOKUP(D2060,[1]Sheet1!$A$2:$R$4000,4,FALSE)</f>
        <v>Libramiento 0206-01-01-0010-9344</v>
      </c>
      <c r="L2060" s="49" t="str">
        <f>VLOOKUP(D2060,[1]Sheet1!$A$2:$S$4000,5,FALSE)</f>
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</c>
      <c r="M2060" s="53">
        <f>VLOOKUP(D2060,[1]Sheet1!$A$2:$S$4000,16,FALSE)</f>
        <v>69608</v>
      </c>
    </row>
    <row r="2061" spans="2:13" s="10" customFormat="1" ht="33" x14ac:dyDescent="0.2">
      <c r="B2061" s="31">
        <v>2046</v>
      </c>
      <c r="C2061" s="37">
        <v>43215</v>
      </c>
      <c r="D2061" s="44">
        <v>37344</v>
      </c>
      <c r="E2061" s="11" t="s">
        <v>13</v>
      </c>
      <c r="F2061" s="11">
        <v>0</v>
      </c>
      <c r="G2061" s="11">
        <v>44716</v>
      </c>
      <c r="H2061" s="21">
        <f t="shared" si="31"/>
        <v>572559458.49999881</v>
      </c>
      <c r="J2061" s="10">
        <f>VLOOKUP(D2061,[1]Sheet1!$A$2:$R$4000,1,FALSE)</f>
        <v>37344</v>
      </c>
      <c r="K2061" s="10" t="str">
        <f>VLOOKUP(D2061,[1]Sheet1!$A$2:$R$4000,4,FALSE)</f>
        <v>Libramiento 0206-01-01-0010-9342</v>
      </c>
      <c r="L2061" s="49" t="str">
        <f>VLOOKUP(D2061,[1]Sheet1!$A$2:$S$4000,5,FALSE)</f>
        <v>PAGO SUM. ALIM. ESC. JEE. MES ENERO 2018, S/FACT. NCF: 00049, CARTAS COMPROMISO NOS. 00713, 00726, 00714, 00723, 00716, 06482 Y 06485, OC. 5592.</v>
      </c>
      <c r="M2061" s="53">
        <f>VLOOKUP(D2061,[1]Sheet1!$A$2:$S$4000,16,FALSE)</f>
        <v>1010581.6</v>
      </c>
    </row>
    <row r="2062" spans="2:13" s="10" customFormat="1" ht="33" x14ac:dyDescent="0.2">
      <c r="B2062" s="31">
        <v>2047</v>
      </c>
      <c r="C2062" s="37">
        <v>43215</v>
      </c>
      <c r="D2062" s="44">
        <v>37344</v>
      </c>
      <c r="E2062" s="11" t="s">
        <v>13</v>
      </c>
      <c r="F2062" s="11">
        <v>0</v>
      </c>
      <c r="G2062" s="11">
        <v>1010581.6</v>
      </c>
      <c r="H2062" s="21">
        <f t="shared" si="31"/>
        <v>571548876.89999878</v>
      </c>
      <c r="J2062" s="10">
        <f>VLOOKUP(D2062,[1]Sheet1!$A$2:$R$4000,1,FALSE)</f>
        <v>37344</v>
      </c>
      <c r="K2062" s="10" t="str">
        <f>VLOOKUP(D2062,[1]Sheet1!$A$2:$R$4000,4,FALSE)</f>
        <v>Libramiento 0206-01-01-0010-9342</v>
      </c>
      <c r="L2062" s="49" t="str">
        <f>VLOOKUP(D2062,[1]Sheet1!$A$2:$S$4000,5,FALSE)</f>
        <v>PAGO SUM. ALIM. ESC. JEE. MES ENERO 2018, S/FACT. NCF: 00049, CARTAS COMPROMISO NOS. 00713, 00726, 00714, 00723, 00716, 06482 Y 06485, OC. 5592.</v>
      </c>
      <c r="M2062" s="53">
        <f>VLOOKUP(D2062,[1]Sheet1!$A$2:$S$4000,16,FALSE)</f>
        <v>1010581.6</v>
      </c>
    </row>
    <row r="2063" spans="2:13" s="10" customFormat="1" ht="33" x14ac:dyDescent="0.2">
      <c r="B2063" s="31">
        <v>2048</v>
      </c>
      <c r="C2063" s="37">
        <v>43215</v>
      </c>
      <c r="D2063" s="44">
        <v>37343</v>
      </c>
      <c r="E2063" s="11" t="s">
        <v>13</v>
      </c>
      <c r="F2063" s="11">
        <v>0</v>
      </c>
      <c r="G2063" s="11">
        <v>96462</v>
      </c>
      <c r="H2063" s="21">
        <f t="shared" si="31"/>
        <v>571452414.89999878</v>
      </c>
      <c r="J2063" s="10">
        <f>VLOOKUP(D2063,[1]Sheet1!$A$2:$R$4000,1,FALSE)</f>
        <v>37343</v>
      </c>
      <c r="K2063" s="10" t="str">
        <f>VLOOKUP(D2063,[1]Sheet1!$A$2:$R$4000,4,FALSE)</f>
        <v>Libramiento 0206-01-01-0010-9340</v>
      </c>
      <c r="L2063" s="49" t="str">
        <f>VLOOKUP(D2063,[1]Sheet1!$A$2:$S$4000,5,FALSE)</f>
        <v>PAGO SUM. ALIM. ESC. JEE. CORRESP. AL MES DE ENERO 2018, SEGUN FACT. NCF.: 00170, CARTA COMPROMISO NO. 04386, OC 6272.</v>
      </c>
      <c r="M2063" s="53">
        <f>VLOOKUP(D2063,[1]Sheet1!$A$2:$S$4000,16,FALSE)</f>
        <v>398430</v>
      </c>
    </row>
    <row r="2064" spans="2:13" s="10" customFormat="1" ht="33" x14ac:dyDescent="0.2">
      <c r="B2064" s="31">
        <v>2049</v>
      </c>
      <c r="C2064" s="37">
        <v>43215</v>
      </c>
      <c r="D2064" s="44">
        <v>37343</v>
      </c>
      <c r="E2064" s="11" t="s">
        <v>13</v>
      </c>
      <c r="F2064" s="11">
        <v>0</v>
      </c>
      <c r="G2064" s="11">
        <v>398430</v>
      </c>
      <c r="H2064" s="21">
        <f t="shared" si="31"/>
        <v>571053984.89999878</v>
      </c>
      <c r="J2064" s="10">
        <f>VLOOKUP(D2064,[1]Sheet1!$A$2:$R$4000,1,FALSE)</f>
        <v>37343</v>
      </c>
      <c r="K2064" s="10" t="str">
        <f>VLOOKUP(D2064,[1]Sheet1!$A$2:$R$4000,4,FALSE)</f>
        <v>Libramiento 0206-01-01-0010-9340</v>
      </c>
      <c r="L2064" s="49" t="str">
        <f>VLOOKUP(D2064,[1]Sheet1!$A$2:$S$4000,5,FALSE)</f>
        <v>PAGO SUM. ALIM. ESC. JEE. CORRESP. AL MES DE ENERO 2018, SEGUN FACT. NCF.: 00170, CARTA COMPROMISO NO. 04386, OC 6272.</v>
      </c>
      <c r="M2064" s="53">
        <f>VLOOKUP(D2064,[1]Sheet1!$A$2:$S$4000,16,FALSE)</f>
        <v>398430</v>
      </c>
    </row>
    <row r="2065" spans="2:13" s="10" customFormat="1" ht="49.5" x14ac:dyDescent="0.2">
      <c r="B2065" s="31">
        <v>2050</v>
      </c>
      <c r="C2065" s="37">
        <v>43215</v>
      </c>
      <c r="D2065" s="44">
        <v>37342</v>
      </c>
      <c r="E2065" s="11" t="s">
        <v>13</v>
      </c>
      <c r="F2065" s="11">
        <v>0</v>
      </c>
      <c r="G2065" s="11">
        <v>117953.2</v>
      </c>
      <c r="H2065" s="21">
        <f t="shared" si="31"/>
        <v>570936031.69999874</v>
      </c>
      <c r="J2065" s="10">
        <f>VLOOKUP(D2065,[1]Sheet1!$A$2:$R$4000,1,FALSE)</f>
        <v>37342</v>
      </c>
      <c r="K2065" s="10" t="str">
        <f>VLOOKUP(D2065,[1]Sheet1!$A$2:$R$4000,4,FALSE)</f>
        <v>Libramiento 0206-01-01-0010-9337</v>
      </c>
      <c r="L2065" s="49" t="str">
        <f>VLOOKUP(D2065,[1]Sheet1!$A$2:$S$4000,5,FALSE)</f>
        <v>PAGO A FAVOR DE BANCO AGRICOLA S/ACTO 1407 D/F. 15/09/2017 CEDIDO POR MANOLO PAULINO DE LA CRUZ, SUM. ALIM. ESC. JEE. CORRESP. AL MES ENERO 2018, S/FACT. NCF: 20689 CARTA COMPROMISO NOS. 13364 Y 07836, OC. 6189.</v>
      </c>
      <c r="M2065" s="53">
        <f>VLOOKUP(D2065,[1]Sheet1!$A$2:$S$4000,16,FALSE)</f>
        <v>92311.2</v>
      </c>
    </row>
    <row r="2066" spans="2:13" s="10" customFormat="1" ht="49.5" x14ac:dyDescent="0.2">
      <c r="B2066" s="31">
        <v>2051</v>
      </c>
      <c r="C2066" s="37">
        <v>43215</v>
      </c>
      <c r="D2066" s="44">
        <v>37342</v>
      </c>
      <c r="E2066" s="11" t="s">
        <v>13</v>
      </c>
      <c r="F2066" s="11">
        <v>0</v>
      </c>
      <c r="G2066" s="11">
        <v>487198</v>
      </c>
      <c r="H2066" s="21">
        <f t="shared" si="31"/>
        <v>570448833.69999874</v>
      </c>
      <c r="J2066" s="10">
        <f>VLOOKUP(D2066,[1]Sheet1!$A$2:$R$4000,1,FALSE)</f>
        <v>37342</v>
      </c>
      <c r="K2066" s="10" t="str">
        <f>VLOOKUP(D2066,[1]Sheet1!$A$2:$R$4000,4,FALSE)</f>
        <v>Libramiento 0206-01-01-0010-9337</v>
      </c>
      <c r="L2066" s="49" t="str">
        <f>VLOOKUP(D2066,[1]Sheet1!$A$2:$S$4000,5,FALSE)</f>
        <v>PAGO A FAVOR DE BANCO AGRICOLA S/ACTO 1407 D/F. 15/09/2017 CEDIDO POR MANOLO PAULINO DE LA CRUZ, SUM. ALIM. ESC. JEE. CORRESP. AL MES ENERO 2018, S/FACT. NCF: 20689 CARTA COMPROMISO NOS. 13364 Y 07836, OC. 6189.</v>
      </c>
      <c r="M2066" s="53">
        <f>VLOOKUP(D2066,[1]Sheet1!$A$2:$S$4000,16,FALSE)</f>
        <v>92311.2</v>
      </c>
    </row>
    <row r="2067" spans="2:13" s="10" customFormat="1" ht="33" x14ac:dyDescent="0.2">
      <c r="B2067" s="31">
        <v>2052</v>
      </c>
      <c r="C2067" s="37">
        <v>43215</v>
      </c>
      <c r="D2067" s="44">
        <v>37341</v>
      </c>
      <c r="E2067" s="11" t="s">
        <v>13</v>
      </c>
      <c r="F2067" s="11">
        <v>0</v>
      </c>
      <c r="G2067" s="11">
        <v>207496.8</v>
      </c>
      <c r="H2067" s="21">
        <f t="shared" ref="H2067:H2130" si="32">+H2066+F2067-G2067</f>
        <v>570241336.89999878</v>
      </c>
      <c r="J2067" s="10">
        <f>VLOOKUP(D2067,[1]Sheet1!$A$2:$R$4000,1,FALSE)</f>
        <v>37341</v>
      </c>
      <c r="K2067" s="10" t="str">
        <f>VLOOKUP(D2067,[1]Sheet1!$A$2:$R$4000,4,FALSE)</f>
        <v>Libramiento 0206-01-01-0010-9333</v>
      </c>
      <c r="L2067" s="49" t="str">
        <f>VLOOKUP(D2067,[1]Sheet1!$A$2:$S$4000,5,FALSE)</f>
        <v>PAGO POR SUM. ALIM. ESC. JEE, CORRESP. AL MES DE ENERO 2018, SEGUN FACT. NCF.: 00044, CARTAS COMPROMISO NO. 15641, 13560, OC 6571.</v>
      </c>
      <c r="M2067" s="53">
        <f>VLOOKUP(D2067,[1]Sheet1!$A$2:$S$4000,16,FALSE)</f>
        <v>857052</v>
      </c>
    </row>
    <row r="2068" spans="2:13" s="10" customFormat="1" ht="33" x14ac:dyDescent="0.2">
      <c r="B2068" s="31">
        <v>2053</v>
      </c>
      <c r="C2068" s="37">
        <v>43215</v>
      </c>
      <c r="D2068" s="44">
        <v>37341</v>
      </c>
      <c r="E2068" s="11" t="s">
        <v>13</v>
      </c>
      <c r="F2068" s="11">
        <v>0</v>
      </c>
      <c r="G2068" s="11">
        <v>857052</v>
      </c>
      <c r="H2068" s="21">
        <f t="shared" si="32"/>
        <v>569384284.89999878</v>
      </c>
      <c r="J2068" s="10">
        <f>VLOOKUP(D2068,[1]Sheet1!$A$2:$R$4000,1,FALSE)</f>
        <v>37341</v>
      </c>
      <c r="K2068" s="10" t="str">
        <f>VLOOKUP(D2068,[1]Sheet1!$A$2:$R$4000,4,FALSE)</f>
        <v>Libramiento 0206-01-01-0010-9333</v>
      </c>
      <c r="L2068" s="49" t="str">
        <f>VLOOKUP(D2068,[1]Sheet1!$A$2:$S$4000,5,FALSE)</f>
        <v>PAGO POR SUM. ALIM. ESC. JEE, CORRESP. AL MES DE ENERO 2018, SEGUN FACT. NCF.: 00044, CARTAS COMPROMISO NO. 15641, 13560, OC 6571.</v>
      </c>
      <c r="M2068" s="53">
        <f>VLOOKUP(D2068,[1]Sheet1!$A$2:$S$4000,16,FALSE)</f>
        <v>857052</v>
      </c>
    </row>
    <row r="2069" spans="2:13" s="10" customFormat="1" ht="49.5" x14ac:dyDescent="0.2">
      <c r="B2069" s="31">
        <v>2054</v>
      </c>
      <c r="C2069" s="37">
        <v>43215</v>
      </c>
      <c r="D2069" s="44">
        <v>37332</v>
      </c>
      <c r="E2069" s="11" t="s">
        <v>13</v>
      </c>
      <c r="F2069" s="11">
        <v>0</v>
      </c>
      <c r="G2069" s="11">
        <v>520544.8</v>
      </c>
      <c r="H2069" s="21">
        <f t="shared" si="32"/>
        <v>568863740.09999883</v>
      </c>
      <c r="J2069" s="10">
        <f>VLOOKUP(D2069,[1]Sheet1!$A$2:$R$4000,1,FALSE)</f>
        <v>37332</v>
      </c>
      <c r="K2069" s="10" t="str">
        <f>VLOOKUP(D2069,[1]Sheet1!$A$2:$R$4000,4,FALSE)</f>
        <v>Libramiento 0206-01-01-0010-9106</v>
      </c>
      <c r="L2069" s="49" t="str">
        <f>VLOOKUP(D2069,[1]Sheet1!$A$2:$S$4000,5,FALSE)</f>
        <v>PAGO A BANCO AGRICOLA, CEDIDO POR DISTRIBUIDORA PDS, SRL, S/ACTO NO. 918/17 D/F 24/10/17, POR SUM. DE ALIM. ESC. PAE FRONT., MESES AGOSTO, SEPT. Y OCT. 2017, S/FACT.: 02510, 02602, 02617, ND 00001 Y NC 00010, CONT. NO. 216/17, OC 5982.</v>
      </c>
      <c r="M2069" s="53">
        <f>VLOOKUP(D2069,[1]Sheet1!$A$2:$S$4000,16,FALSE)</f>
        <v>520544.8</v>
      </c>
    </row>
    <row r="2070" spans="2:13" s="10" customFormat="1" ht="49.5" x14ac:dyDescent="0.2">
      <c r="B2070" s="31">
        <v>2055</v>
      </c>
      <c r="C2070" s="37">
        <v>43215</v>
      </c>
      <c r="D2070" s="44">
        <v>37332</v>
      </c>
      <c r="E2070" s="11" t="s">
        <v>13</v>
      </c>
      <c r="F2070" s="11">
        <v>0</v>
      </c>
      <c r="G2070" s="11">
        <v>10688600.470000001</v>
      </c>
      <c r="H2070" s="21">
        <f t="shared" si="32"/>
        <v>558175139.6299988</v>
      </c>
      <c r="J2070" s="10">
        <f>VLOOKUP(D2070,[1]Sheet1!$A$2:$R$4000,1,FALSE)</f>
        <v>37332</v>
      </c>
      <c r="K2070" s="10" t="str">
        <f>VLOOKUP(D2070,[1]Sheet1!$A$2:$R$4000,4,FALSE)</f>
        <v>Libramiento 0206-01-01-0010-9106</v>
      </c>
      <c r="L2070" s="49" t="str">
        <f>VLOOKUP(D2070,[1]Sheet1!$A$2:$S$4000,5,FALSE)</f>
        <v>PAGO A BANCO AGRICOLA, CEDIDO POR DISTRIBUIDORA PDS, SRL, S/ACTO NO. 918/17 D/F 24/10/17, POR SUM. DE ALIM. ESC. PAE FRONT., MESES AGOSTO, SEPT. Y OCT. 2017, S/FACT.: 02510, 02602, 02617, ND 00001 Y NC 00010, CONT. NO. 216/17, OC 5982.</v>
      </c>
      <c r="M2070" s="53">
        <f>VLOOKUP(D2070,[1]Sheet1!$A$2:$S$4000,16,FALSE)</f>
        <v>520544.8</v>
      </c>
    </row>
    <row r="2071" spans="2:13" s="10" customFormat="1" ht="33" x14ac:dyDescent="0.2">
      <c r="B2071" s="31">
        <v>2056</v>
      </c>
      <c r="C2071" s="37">
        <v>43215</v>
      </c>
      <c r="D2071" s="44">
        <v>37353</v>
      </c>
      <c r="E2071" s="11" t="s">
        <v>13</v>
      </c>
      <c r="F2071" s="11">
        <v>0</v>
      </c>
      <c r="G2071" s="11">
        <v>31004</v>
      </c>
      <c r="H2071" s="21">
        <f t="shared" si="32"/>
        <v>558144135.6299988</v>
      </c>
      <c r="J2071" s="10">
        <f>VLOOKUP(D2071,[1]Sheet1!$A$2:$R$4000,1,FALSE)</f>
        <v>37353</v>
      </c>
      <c r="K2071" s="10" t="str">
        <f>VLOOKUP(D2071,[1]Sheet1!$A$2:$R$4000,4,FALSE)</f>
        <v>Libramiento 0206-01-01-0010-9437</v>
      </c>
      <c r="L2071" s="49" t="str">
        <f>VLOOKUP(D2071,[1]Sheet1!$A$2:$S$4000,5,FALSE)</f>
        <v>PAGO SUM. ALIM. ESC. JEE. CORRESP. AL MES DICIEMBRE 2017, S/FACT. NCF: 00003 CARTAS COMPROMISO NOS. 04312 Y 15490, OC. 7250.</v>
      </c>
      <c r="M2071" s="53">
        <f>VLOOKUP(D2071,[1]Sheet1!$A$2:$S$4000,16,FALSE)</f>
        <v>24264</v>
      </c>
    </row>
    <row r="2072" spans="2:13" s="10" customFormat="1" ht="33" x14ac:dyDescent="0.2">
      <c r="B2072" s="31">
        <v>2057</v>
      </c>
      <c r="C2072" s="37">
        <v>43215</v>
      </c>
      <c r="D2072" s="44">
        <v>37353</v>
      </c>
      <c r="E2072" s="11" t="s">
        <v>13</v>
      </c>
      <c r="F2072" s="11">
        <v>0</v>
      </c>
      <c r="G2072" s="11">
        <v>128060</v>
      </c>
      <c r="H2072" s="21">
        <f t="shared" si="32"/>
        <v>558016075.6299988</v>
      </c>
      <c r="J2072" s="10">
        <f>VLOOKUP(D2072,[1]Sheet1!$A$2:$R$4000,1,FALSE)</f>
        <v>37353</v>
      </c>
      <c r="K2072" s="10" t="str">
        <f>VLOOKUP(D2072,[1]Sheet1!$A$2:$R$4000,4,FALSE)</f>
        <v>Libramiento 0206-01-01-0010-9437</v>
      </c>
      <c r="L2072" s="49" t="str">
        <f>VLOOKUP(D2072,[1]Sheet1!$A$2:$S$4000,5,FALSE)</f>
        <v>PAGO SUM. ALIM. ESC. JEE. CORRESP. AL MES DICIEMBRE 2017, S/FACT. NCF: 00003 CARTAS COMPROMISO NOS. 04312 Y 15490, OC. 7250.</v>
      </c>
      <c r="M2072" s="53">
        <f>VLOOKUP(D2072,[1]Sheet1!$A$2:$S$4000,16,FALSE)</f>
        <v>24264</v>
      </c>
    </row>
    <row r="2073" spans="2:13" s="10" customFormat="1" ht="49.5" x14ac:dyDescent="0.2">
      <c r="B2073" s="31">
        <v>2058</v>
      </c>
      <c r="C2073" s="37">
        <v>43215</v>
      </c>
      <c r="D2073" s="44">
        <v>37354</v>
      </c>
      <c r="E2073" s="11" t="s">
        <v>13</v>
      </c>
      <c r="F2073" s="11">
        <v>0</v>
      </c>
      <c r="G2073" s="11">
        <v>95974.399999999994</v>
      </c>
      <c r="H2073" s="21">
        <f t="shared" si="32"/>
        <v>557920101.22999883</v>
      </c>
      <c r="J2073" s="10">
        <f>VLOOKUP(D2073,[1]Sheet1!$A$2:$R$4000,1,FALSE)</f>
        <v>37354</v>
      </c>
      <c r="K2073" s="10" t="str">
        <f>VLOOKUP(D2073,[1]Sheet1!$A$2:$R$4000,4,FALSE)</f>
        <v>Libramiento 0206-01-01-0010-9451</v>
      </c>
      <c r="L2073" s="49" t="str">
        <f>VLOOKUP(D2073,[1]Sheet1!$A$2:$S$4000,5,FALSE)</f>
        <v>PAGO A FAVOR DEL BANCO AGRICOLA, CEDIDO POR ALFIDA SOBEIDA PAYANO DIAZ, MEDIANTE ACTO 1959, D/F. 08/12/2017, POR SUM. ALIM. ESC. JEE. CORRESP. A ENERO/2018, SEGUN FACT. NCF: 00035, CARTAS COMPROMISO 01832, 01833,01830, 01831, 00953, 01809, OC. 5797.</v>
      </c>
      <c r="M2073" s="53">
        <f>VLOOKUP(D2073,[1]Sheet1!$A$2:$S$4000,16,FALSE)</f>
        <v>20864</v>
      </c>
    </row>
    <row r="2074" spans="2:13" s="10" customFormat="1" ht="49.5" x14ac:dyDescent="0.2">
      <c r="B2074" s="31">
        <v>2059</v>
      </c>
      <c r="C2074" s="37">
        <v>43215</v>
      </c>
      <c r="D2074" s="44">
        <v>37354</v>
      </c>
      <c r="E2074" s="11" t="s">
        <v>13</v>
      </c>
      <c r="F2074" s="11">
        <v>0</v>
      </c>
      <c r="G2074" s="11">
        <v>396416</v>
      </c>
      <c r="H2074" s="21">
        <f t="shared" si="32"/>
        <v>557523685.22999883</v>
      </c>
      <c r="J2074" s="10">
        <f>VLOOKUP(D2074,[1]Sheet1!$A$2:$R$4000,1,FALSE)</f>
        <v>37354</v>
      </c>
      <c r="K2074" s="10" t="str">
        <f>VLOOKUP(D2074,[1]Sheet1!$A$2:$R$4000,4,FALSE)</f>
        <v>Libramiento 0206-01-01-0010-9451</v>
      </c>
      <c r="L2074" s="49" t="str">
        <f>VLOOKUP(D2074,[1]Sheet1!$A$2:$S$4000,5,FALSE)</f>
        <v>PAGO A FAVOR DEL BANCO AGRICOLA, CEDIDO POR ALFIDA SOBEIDA PAYANO DIAZ, MEDIANTE ACTO 1959, D/F. 08/12/2017, POR SUM. ALIM. ESC. JEE. CORRESP. A ENERO/2018, SEGUN FACT. NCF: 00035, CARTAS COMPROMISO 01832, 01833,01830, 01831, 00953, 01809, OC. 5797.</v>
      </c>
      <c r="M2074" s="53">
        <f>VLOOKUP(D2074,[1]Sheet1!$A$2:$S$4000,16,FALSE)</f>
        <v>20864</v>
      </c>
    </row>
    <row r="2075" spans="2:13" s="10" customFormat="1" ht="33" x14ac:dyDescent="0.2">
      <c r="B2075" s="31">
        <v>2060</v>
      </c>
      <c r="C2075" s="37">
        <v>43215</v>
      </c>
      <c r="D2075" s="44">
        <v>37355</v>
      </c>
      <c r="E2075" s="11" t="s">
        <v>13</v>
      </c>
      <c r="F2075" s="11">
        <v>0</v>
      </c>
      <c r="G2075" s="11">
        <v>38420</v>
      </c>
      <c r="H2075" s="21">
        <f t="shared" si="32"/>
        <v>557485265.22999883</v>
      </c>
      <c r="J2075" s="10">
        <f>VLOOKUP(D2075,[1]Sheet1!$A$2:$R$4000,1,FALSE)</f>
        <v>37355</v>
      </c>
      <c r="K2075" s="10" t="str">
        <f>VLOOKUP(D2075,[1]Sheet1!$A$2:$R$4000,4,FALSE)</f>
        <v>Libramiento 0206-01-01-0010-9452</v>
      </c>
      <c r="L2075" s="49" t="str">
        <f>VLOOKUP(D2075,[1]Sheet1!$A$2:$S$4000,5,FALSE)</f>
        <v>PAGO SUM. ALIM. ESC. JEE. CORRESP. AL MES DE ENERO 2018, SEGUN FACT. NCF.: 00116 CARTA COMPROMISO NO. 00155, 00171, 00177, 00158, 04875, 00416, 00174, OC 5942.</v>
      </c>
      <c r="M2075" s="53">
        <f>VLOOKUP(D2075,[1]Sheet1!$A$2:$S$4000,16,FALSE)</f>
        <v>868292</v>
      </c>
    </row>
    <row r="2076" spans="2:13" s="10" customFormat="1" ht="33" x14ac:dyDescent="0.2">
      <c r="B2076" s="31">
        <v>2061</v>
      </c>
      <c r="C2076" s="37">
        <v>43215</v>
      </c>
      <c r="D2076" s="44">
        <v>37355</v>
      </c>
      <c r="E2076" s="11" t="s">
        <v>13</v>
      </c>
      <c r="F2076" s="11">
        <v>0</v>
      </c>
      <c r="G2076" s="11">
        <v>868292</v>
      </c>
      <c r="H2076" s="21">
        <f t="shared" si="32"/>
        <v>556616973.22999883</v>
      </c>
      <c r="J2076" s="10">
        <f>VLOOKUP(D2076,[1]Sheet1!$A$2:$R$4000,1,FALSE)</f>
        <v>37355</v>
      </c>
      <c r="K2076" s="10" t="str">
        <f>VLOOKUP(D2076,[1]Sheet1!$A$2:$R$4000,4,FALSE)</f>
        <v>Libramiento 0206-01-01-0010-9452</v>
      </c>
      <c r="L2076" s="49" t="str">
        <f>VLOOKUP(D2076,[1]Sheet1!$A$2:$S$4000,5,FALSE)</f>
        <v>PAGO SUM. ALIM. ESC. JEE. CORRESP. AL MES DE ENERO 2018, SEGUN FACT. NCF.: 00116 CARTA COMPROMISO NO. 00155, 00171, 00177, 00158, 04875, 00416, 00174, OC 5942.</v>
      </c>
      <c r="M2076" s="53">
        <f>VLOOKUP(D2076,[1]Sheet1!$A$2:$S$4000,16,FALSE)</f>
        <v>868292</v>
      </c>
    </row>
    <row r="2077" spans="2:13" s="10" customFormat="1" ht="49.5" x14ac:dyDescent="0.2">
      <c r="B2077" s="31">
        <v>2062</v>
      </c>
      <c r="C2077" s="37">
        <v>43215</v>
      </c>
      <c r="D2077" s="44">
        <v>37356</v>
      </c>
      <c r="E2077" s="11" t="s">
        <v>13</v>
      </c>
      <c r="F2077" s="11">
        <v>0</v>
      </c>
      <c r="G2077" s="11">
        <v>22882</v>
      </c>
      <c r="H2077" s="21">
        <f t="shared" si="32"/>
        <v>556594091.22999883</v>
      </c>
      <c r="J2077" s="10">
        <f>VLOOKUP(D2077,[1]Sheet1!$A$2:$R$4000,1,FALSE)</f>
        <v>37356</v>
      </c>
      <c r="K2077" s="10" t="str">
        <f>VLOOKUP(D2077,[1]Sheet1!$A$2:$R$4000,4,FALSE)</f>
        <v>Libramiento 0206-01-01-0010-9454</v>
      </c>
      <c r="L2077" s="49" t="str">
        <f>VLOOKUP(D2077,[1]Sheet1!$A$2:$S$4000,5,FALSE)</f>
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</c>
      <c r="M2077" s="53">
        <f>VLOOKUP(D2077,[1]Sheet1!$A$2:$S$4000,16,FALSE)</f>
        <v>22882</v>
      </c>
    </row>
    <row r="2078" spans="2:13" s="10" customFormat="1" ht="49.5" x14ac:dyDescent="0.2">
      <c r="B2078" s="31">
        <v>2063</v>
      </c>
      <c r="C2078" s="37">
        <v>43215</v>
      </c>
      <c r="D2078" s="44">
        <v>37356</v>
      </c>
      <c r="E2078" s="11" t="s">
        <v>13</v>
      </c>
      <c r="F2078" s="11">
        <v>0</v>
      </c>
      <c r="G2078" s="11">
        <v>517133.2</v>
      </c>
      <c r="H2078" s="21">
        <f t="shared" si="32"/>
        <v>556076958.02999878</v>
      </c>
      <c r="J2078" s="10">
        <f>VLOOKUP(D2078,[1]Sheet1!$A$2:$R$4000,1,FALSE)</f>
        <v>37356</v>
      </c>
      <c r="K2078" s="10" t="str">
        <f>VLOOKUP(D2078,[1]Sheet1!$A$2:$R$4000,4,FALSE)</f>
        <v>Libramiento 0206-01-01-0010-9454</v>
      </c>
      <c r="L2078" s="49" t="str">
        <f>VLOOKUP(D2078,[1]Sheet1!$A$2:$S$4000,5,FALSE)</f>
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</c>
      <c r="M2078" s="53">
        <f>VLOOKUP(D2078,[1]Sheet1!$A$2:$S$4000,16,FALSE)</f>
        <v>22882</v>
      </c>
    </row>
    <row r="2079" spans="2:13" s="10" customFormat="1" ht="33" x14ac:dyDescent="0.2">
      <c r="B2079" s="31">
        <v>2064</v>
      </c>
      <c r="C2079" s="37">
        <v>43215</v>
      </c>
      <c r="D2079" s="44">
        <v>37357</v>
      </c>
      <c r="E2079" s="11" t="s">
        <v>13</v>
      </c>
      <c r="F2079" s="11">
        <v>0</v>
      </c>
      <c r="G2079" s="11">
        <v>24004</v>
      </c>
      <c r="H2079" s="21">
        <f t="shared" si="32"/>
        <v>556052954.02999878</v>
      </c>
      <c r="J2079" s="10">
        <f>VLOOKUP(D2079,[1]Sheet1!$A$2:$R$4000,1,FALSE)</f>
        <v>37357</v>
      </c>
      <c r="K2079" s="10" t="str">
        <f>VLOOKUP(D2079,[1]Sheet1!$A$2:$R$4000,4,FALSE)</f>
        <v>Libramiento 0206-01-01-0010-9455</v>
      </c>
      <c r="L2079" s="49" t="str">
        <f>VLOOKUP(D2079,[1]Sheet1!$A$2:$S$4000,5,FALSE)</f>
        <v>PAGO POR SUM. ALIM. ESC. JEE. CORRESP. A ENERO/2018, SEGUN FACT. NCF: 00005, CARTA COMPROMISO 03620, OC. 6935.</v>
      </c>
      <c r="M2079" s="53">
        <f>VLOOKUP(D2079,[1]Sheet1!$A$2:$S$4000,16,FALSE)</f>
        <v>542490.4</v>
      </c>
    </row>
    <row r="2080" spans="2:13" s="10" customFormat="1" ht="33" x14ac:dyDescent="0.2">
      <c r="B2080" s="31">
        <v>2065</v>
      </c>
      <c r="C2080" s="37">
        <v>43215</v>
      </c>
      <c r="D2080" s="44">
        <v>37357</v>
      </c>
      <c r="E2080" s="11" t="s">
        <v>13</v>
      </c>
      <c r="F2080" s="11">
        <v>0</v>
      </c>
      <c r="G2080" s="11">
        <v>542490.4</v>
      </c>
      <c r="H2080" s="21">
        <f t="shared" si="32"/>
        <v>555510463.6299988</v>
      </c>
      <c r="J2080" s="10">
        <f>VLOOKUP(D2080,[1]Sheet1!$A$2:$R$4000,1,FALSE)</f>
        <v>37357</v>
      </c>
      <c r="K2080" s="10" t="str">
        <f>VLOOKUP(D2080,[1]Sheet1!$A$2:$R$4000,4,FALSE)</f>
        <v>Libramiento 0206-01-01-0010-9455</v>
      </c>
      <c r="L2080" s="49" t="str">
        <f>VLOOKUP(D2080,[1]Sheet1!$A$2:$S$4000,5,FALSE)</f>
        <v>PAGO POR SUM. ALIM. ESC. JEE. CORRESP. A ENERO/2018, SEGUN FACT. NCF: 00005, CARTA COMPROMISO 03620, OC. 6935.</v>
      </c>
      <c r="M2080" s="53">
        <f>VLOOKUP(D2080,[1]Sheet1!$A$2:$S$4000,16,FALSE)</f>
        <v>542490.4</v>
      </c>
    </row>
    <row r="2081" spans="2:13" s="10" customFormat="1" ht="49.5" x14ac:dyDescent="0.2">
      <c r="B2081" s="31">
        <v>2066</v>
      </c>
      <c r="C2081" s="37">
        <v>43215</v>
      </c>
      <c r="D2081" s="44">
        <v>37358</v>
      </c>
      <c r="E2081" s="11" t="s">
        <v>13</v>
      </c>
      <c r="F2081" s="11">
        <v>0</v>
      </c>
      <c r="G2081" s="11">
        <v>24988</v>
      </c>
      <c r="H2081" s="21">
        <f t="shared" si="32"/>
        <v>555485475.6299988</v>
      </c>
      <c r="J2081" s="10">
        <f>VLOOKUP(D2081,[1]Sheet1!$A$2:$R$4000,1,FALSE)</f>
        <v>37358</v>
      </c>
      <c r="K2081" s="10" t="str">
        <f>VLOOKUP(D2081,[1]Sheet1!$A$2:$R$4000,4,FALSE)</f>
        <v>Libramiento 0206-01-01-0010-9456</v>
      </c>
      <c r="L2081" s="49" t="str">
        <f>VLOOKUP(D2081,[1]Sheet1!$A$2:$S$4000,5,FALSE)</f>
        <v>PAGO A FAVOR DE BANCO AGRICOLA S/ACTO 1103 D/F. 13/12/2017 CEDIDO POR LA CASITA DE ARLETTE SRL, SUM. ALIM. ESC. JEE. CORRESP. AL MES ENERO 2018, S/FACT. NCF: 00110 CARTA COMPROMISO NO. 15467, OC. 6649.</v>
      </c>
      <c r="M2081" s="53">
        <f>VLOOKUP(D2081,[1]Sheet1!$A$2:$S$4000,16,FALSE)</f>
        <v>564728.80000000005</v>
      </c>
    </row>
    <row r="2082" spans="2:13" s="10" customFormat="1" ht="49.5" x14ac:dyDescent="0.2">
      <c r="B2082" s="31">
        <v>2067</v>
      </c>
      <c r="C2082" s="37">
        <v>43215</v>
      </c>
      <c r="D2082" s="44">
        <v>37358</v>
      </c>
      <c r="E2082" s="11" t="s">
        <v>13</v>
      </c>
      <c r="F2082" s="11">
        <v>0</v>
      </c>
      <c r="G2082" s="11">
        <v>564728.80000000005</v>
      </c>
      <c r="H2082" s="21">
        <f t="shared" si="32"/>
        <v>554920746.82999885</v>
      </c>
      <c r="J2082" s="10">
        <f>VLOOKUP(D2082,[1]Sheet1!$A$2:$R$4000,1,FALSE)</f>
        <v>37358</v>
      </c>
      <c r="K2082" s="10" t="str">
        <f>VLOOKUP(D2082,[1]Sheet1!$A$2:$R$4000,4,FALSE)</f>
        <v>Libramiento 0206-01-01-0010-9456</v>
      </c>
      <c r="L2082" s="49" t="str">
        <f>VLOOKUP(D2082,[1]Sheet1!$A$2:$S$4000,5,FALSE)</f>
        <v>PAGO A FAVOR DE BANCO AGRICOLA S/ACTO 1103 D/F. 13/12/2017 CEDIDO POR LA CASITA DE ARLETTE SRL, SUM. ALIM. ESC. JEE. CORRESP. AL MES ENERO 2018, S/FACT. NCF: 00110 CARTA COMPROMISO NO. 15467, OC. 6649.</v>
      </c>
      <c r="M2082" s="53">
        <f>VLOOKUP(D2082,[1]Sheet1!$A$2:$S$4000,16,FALSE)</f>
        <v>564728.80000000005</v>
      </c>
    </row>
    <row r="2083" spans="2:13" s="10" customFormat="1" ht="49.5" x14ac:dyDescent="0.2">
      <c r="B2083" s="31">
        <v>2068</v>
      </c>
      <c r="C2083" s="37">
        <v>43215</v>
      </c>
      <c r="D2083" s="44">
        <v>37359</v>
      </c>
      <c r="E2083" s="11" t="s">
        <v>13</v>
      </c>
      <c r="F2083" s="11">
        <v>0</v>
      </c>
      <c r="G2083" s="11">
        <v>44736</v>
      </c>
      <c r="H2083" s="21">
        <f t="shared" si="32"/>
        <v>554876010.82999885</v>
      </c>
      <c r="J2083" s="10">
        <f>VLOOKUP(D2083,[1]Sheet1!$A$2:$R$4000,1,FALSE)</f>
        <v>37359</v>
      </c>
      <c r="K2083" s="10" t="str">
        <f>VLOOKUP(D2083,[1]Sheet1!$A$2:$R$4000,4,FALSE)</f>
        <v>Libramiento 0206-01-01-0010-9457</v>
      </c>
      <c r="L2083" s="49" t="str">
        <f>VLOOKUP(D2083,[1]Sheet1!$A$2:$S$4000,5,FALSE)</f>
        <v xml:space="preserve">PAGO A FAVOR DE BANCO AGRICOLA, CEDIDO POR MONCA FOOD SERVICES SRL, MEDIANTE ACTO No. 478/17 D/F 28/09/2017. POR SUM. ALIM. ESC. JEE. CORRESP. AL MES DE ENERO 2018, SEGUN FACT. NCF.: 05089, CARTA COMPROMISO NO. 05799 Y 05856, OC 6116 </v>
      </c>
      <c r="M2083" s="53">
        <f>VLOOKUP(D2083,[1]Sheet1!$A$2:$S$4000,16,FALSE)</f>
        <v>44736</v>
      </c>
    </row>
    <row r="2084" spans="2:13" s="10" customFormat="1" ht="49.5" x14ac:dyDescent="0.2">
      <c r="B2084" s="31">
        <v>2069</v>
      </c>
      <c r="C2084" s="37">
        <v>43215</v>
      </c>
      <c r="D2084" s="44">
        <v>37359</v>
      </c>
      <c r="E2084" s="11" t="s">
        <v>13</v>
      </c>
      <c r="F2084" s="11">
        <v>0</v>
      </c>
      <c r="G2084" s="11">
        <v>1011033.6</v>
      </c>
      <c r="H2084" s="21">
        <f t="shared" si="32"/>
        <v>553864977.22999883</v>
      </c>
      <c r="J2084" s="10">
        <f>VLOOKUP(D2084,[1]Sheet1!$A$2:$R$4000,1,FALSE)</f>
        <v>37359</v>
      </c>
      <c r="K2084" s="10" t="str">
        <f>VLOOKUP(D2084,[1]Sheet1!$A$2:$R$4000,4,FALSE)</f>
        <v>Libramiento 0206-01-01-0010-9457</v>
      </c>
      <c r="L2084" s="49" t="str">
        <f>VLOOKUP(D2084,[1]Sheet1!$A$2:$S$4000,5,FALSE)</f>
        <v xml:space="preserve">PAGO A FAVOR DE BANCO AGRICOLA, CEDIDO POR MONCA FOOD SERVICES SRL, MEDIANTE ACTO No. 478/17 D/F 28/09/2017. POR SUM. ALIM. ESC. JEE. CORRESP. AL MES DE ENERO 2018, SEGUN FACT. NCF.: 05089, CARTA COMPROMISO NO. 05799 Y 05856, OC 6116 </v>
      </c>
      <c r="M2084" s="53">
        <f>VLOOKUP(D2084,[1]Sheet1!$A$2:$S$4000,16,FALSE)</f>
        <v>44736</v>
      </c>
    </row>
    <row r="2085" spans="2:13" s="10" customFormat="1" ht="33" x14ac:dyDescent="0.2">
      <c r="B2085" s="31">
        <v>2070</v>
      </c>
      <c r="C2085" s="37">
        <v>43215</v>
      </c>
      <c r="D2085" s="44">
        <v>37361</v>
      </c>
      <c r="E2085" s="11" t="s">
        <v>13</v>
      </c>
      <c r="F2085" s="11">
        <v>0</v>
      </c>
      <c r="G2085" s="11">
        <v>43129.599999999999</v>
      </c>
      <c r="H2085" s="21">
        <f t="shared" si="32"/>
        <v>553821847.6299988</v>
      </c>
      <c r="J2085" s="10">
        <f>VLOOKUP(D2085,[1]Sheet1!$A$2:$R$4000,1,FALSE)</f>
        <v>37361</v>
      </c>
      <c r="K2085" s="10" t="str">
        <f>VLOOKUP(D2085,[1]Sheet1!$A$2:$R$4000,4,FALSE)</f>
        <v>Libramiento 0206-01-01-0010-9480</v>
      </c>
      <c r="L2085" s="49" t="str">
        <f>VLOOKUP(D2085,[1]Sheet1!$A$2:$S$4000,5,FALSE)</f>
        <v>PAGO SUM. ALIM. ESC. JEE. CORRESP. AL MES ENERO 2018, S/FACT. NCF: 00018 CARTAS COMPROMISO NOS. 08985, OC. 6623.</v>
      </c>
      <c r="M2085" s="53">
        <f>VLOOKUP(D2085,[1]Sheet1!$A$2:$S$4000,16,FALSE)</f>
        <v>33753.599999999999</v>
      </c>
    </row>
    <row r="2086" spans="2:13" s="10" customFormat="1" ht="33" x14ac:dyDescent="0.2">
      <c r="B2086" s="31">
        <v>2071</v>
      </c>
      <c r="C2086" s="37">
        <v>43215</v>
      </c>
      <c r="D2086" s="44">
        <v>37361</v>
      </c>
      <c r="E2086" s="11" t="s">
        <v>13</v>
      </c>
      <c r="F2086" s="11">
        <v>0</v>
      </c>
      <c r="G2086" s="11">
        <v>178144</v>
      </c>
      <c r="H2086" s="21">
        <f t="shared" si="32"/>
        <v>553643703.6299988</v>
      </c>
      <c r="J2086" s="10">
        <f>VLOOKUP(D2086,[1]Sheet1!$A$2:$R$4000,1,FALSE)</f>
        <v>37361</v>
      </c>
      <c r="K2086" s="10" t="str">
        <f>VLOOKUP(D2086,[1]Sheet1!$A$2:$R$4000,4,FALSE)</f>
        <v>Libramiento 0206-01-01-0010-9480</v>
      </c>
      <c r="L2086" s="49" t="str">
        <f>VLOOKUP(D2086,[1]Sheet1!$A$2:$S$4000,5,FALSE)</f>
        <v>PAGO SUM. ALIM. ESC. JEE. CORRESP. AL MES ENERO 2018, S/FACT. NCF: 00018 CARTAS COMPROMISO NOS. 08985, OC. 6623.</v>
      </c>
      <c r="M2086" s="53">
        <f>VLOOKUP(D2086,[1]Sheet1!$A$2:$S$4000,16,FALSE)</f>
        <v>33753.599999999999</v>
      </c>
    </row>
    <row r="2087" spans="2:13" s="10" customFormat="1" ht="49.5" x14ac:dyDescent="0.2">
      <c r="B2087" s="31">
        <v>2072</v>
      </c>
      <c r="C2087" s="37">
        <v>43215</v>
      </c>
      <c r="D2087" s="44">
        <v>37363</v>
      </c>
      <c r="E2087" s="11" t="s">
        <v>13</v>
      </c>
      <c r="F2087" s="11">
        <v>0</v>
      </c>
      <c r="G2087" s="11">
        <v>70210</v>
      </c>
      <c r="H2087" s="21">
        <f t="shared" si="32"/>
        <v>553573493.6299988</v>
      </c>
      <c r="J2087" s="10">
        <f>VLOOKUP(D2087,[1]Sheet1!$A$2:$R$4000,1,FALSE)</f>
        <v>37363</v>
      </c>
      <c r="K2087" s="10" t="str">
        <f>VLOOKUP(D2087,[1]Sheet1!$A$2:$R$4000,4,FALSE)</f>
        <v>Libramiento 0206-01-01-0010-9621</v>
      </c>
      <c r="L2087" s="49" t="str">
        <f>VLOOKUP(D2087,[1]Sheet1!$A$2:$S$4000,5,FALSE)</f>
        <v>PAGO POR SUM. DE ALIM. ESC. JEE. CORRESP. AL MES DE ENERO 2018. S/FACT. 00048. CEDIDO A FAVOR DE COOPROHARINA, POR FC MENU GOURMET SRL MEDIANTE ACTO NO.2041 D/F 01/12/17, CARTA COMPROMISO No-05229 Y AL SUPLIDOR LA No 05271. OC 6128.</v>
      </c>
      <c r="M2087" s="53">
        <f>VLOOKUP(D2087,[1]Sheet1!$A$2:$S$4000,16,FALSE)</f>
        <v>1198704</v>
      </c>
    </row>
    <row r="2088" spans="2:13" s="10" customFormat="1" ht="49.5" x14ac:dyDescent="0.2">
      <c r="B2088" s="31">
        <v>2073</v>
      </c>
      <c r="C2088" s="37">
        <v>43215</v>
      </c>
      <c r="D2088" s="44">
        <v>37363</v>
      </c>
      <c r="E2088" s="11" t="s">
        <v>13</v>
      </c>
      <c r="F2088" s="11">
        <v>0</v>
      </c>
      <c r="G2088" s="11">
        <v>1586746</v>
      </c>
      <c r="H2088" s="21">
        <f t="shared" si="32"/>
        <v>551986747.6299988</v>
      </c>
      <c r="J2088" s="10">
        <f>VLOOKUP(D2088,[1]Sheet1!$A$2:$R$4000,1,FALSE)</f>
        <v>37363</v>
      </c>
      <c r="K2088" s="10" t="str">
        <f>VLOOKUP(D2088,[1]Sheet1!$A$2:$R$4000,4,FALSE)</f>
        <v>Libramiento 0206-01-01-0010-9621</v>
      </c>
      <c r="L2088" s="49" t="str">
        <f>VLOOKUP(D2088,[1]Sheet1!$A$2:$S$4000,5,FALSE)</f>
        <v>PAGO POR SUM. DE ALIM. ESC. JEE. CORRESP. AL MES DE ENERO 2018. S/FACT. 00048. CEDIDO A FAVOR DE COOPROHARINA, POR FC MENU GOURMET SRL MEDIANTE ACTO NO.2041 D/F 01/12/17, CARTA COMPROMISO No-05229 Y AL SUPLIDOR LA No 05271. OC 6128.</v>
      </c>
      <c r="M2088" s="53">
        <f>VLOOKUP(D2088,[1]Sheet1!$A$2:$S$4000,16,FALSE)</f>
        <v>1198704</v>
      </c>
    </row>
    <row r="2089" spans="2:13" s="10" customFormat="1" ht="49.5" x14ac:dyDescent="0.2">
      <c r="B2089" s="31">
        <v>2074</v>
      </c>
      <c r="C2089" s="37">
        <v>43216</v>
      </c>
      <c r="D2089" s="44">
        <v>37363</v>
      </c>
      <c r="E2089" s="11" t="s">
        <v>14</v>
      </c>
      <c r="F2089" s="11">
        <v>67310782.159999996</v>
      </c>
      <c r="G2089" s="11"/>
      <c r="H2089" s="21">
        <f t="shared" si="32"/>
        <v>619297529.78999877</v>
      </c>
      <c r="J2089" s="10">
        <f>VLOOKUP(D2089,[1]Sheet1!$A$2:$R$4000,1,FALSE)</f>
        <v>37363</v>
      </c>
      <c r="K2089" s="10" t="str">
        <f>VLOOKUP(D2089,[1]Sheet1!$A$2:$R$4000,4,FALSE)</f>
        <v>Libramiento 0206-01-01-0010-9621</v>
      </c>
      <c r="L2089" s="49" t="str">
        <f>VLOOKUP(D2089,[1]Sheet1!$A$2:$S$4000,5,FALSE)</f>
        <v>PAGO POR SUM. DE ALIM. ESC. JEE. CORRESP. AL MES DE ENERO 2018. S/FACT. 00048. CEDIDO A FAVOR DE COOPROHARINA, POR FC MENU GOURMET SRL MEDIANTE ACTO NO.2041 D/F 01/12/17, CARTA COMPROMISO No-05229 Y AL SUPLIDOR LA No 05271. OC 6128.</v>
      </c>
      <c r="M2089" s="53">
        <f>VLOOKUP(D2089,[1]Sheet1!$A$2:$S$4000,16,FALSE)</f>
        <v>1198704</v>
      </c>
    </row>
    <row r="2090" spans="2:13" s="10" customFormat="1" ht="33" x14ac:dyDescent="0.2">
      <c r="B2090" s="31">
        <v>2075</v>
      </c>
      <c r="C2090" s="37">
        <v>43216</v>
      </c>
      <c r="D2090" s="44">
        <v>37561</v>
      </c>
      <c r="E2090" s="11" t="s">
        <v>13</v>
      </c>
      <c r="F2090" s="11">
        <v>0</v>
      </c>
      <c r="G2090" s="11">
        <v>26444.85</v>
      </c>
      <c r="H2090" s="21">
        <f t="shared" si="32"/>
        <v>619271084.93999875</v>
      </c>
      <c r="J2090" s="10">
        <f>VLOOKUP(D2090,[1]Sheet1!$A$2:$R$4000,1,FALSE)</f>
        <v>37561</v>
      </c>
      <c r="K2090" s="10" t="str">
        <f>VLOOKUP(D2090,[1]Sheet1!$A$2:$R$4000,4,FALSE)</f>
        <v>Libramiento 0206-01-01-0010-4940</v>
      </c>
      <c r="L2090" s="49" t="str">
        <f>VLOOKUP(D2090,[1]Sheet1!$A$2:$S$4000,5,FALSE)</f>
        <v>PAGO SUM. ALIM. ESC. UM ,CORRESP. A LOS MESES DE AGOSTO Y SEPTIEMBRE 2017, SEGUN FACT. NCF.: 00137 Y 00138 NC 00010 Y 00011, DEL CONTRATO NO. 456/2017 Y OC 6511 MENOS ANTICIPO</v>
      </c>
      <c r="M2090" s="53">
        <f>VLOOKUP(D2090,[1]Sheet1!$A$2:$S$4000,16,FALSE)</f>
        <v>26444.85</v>
      </c>
    </row>
    <row r="2091" spans="2:13" s="10" customFormat="1" ht="33" x14ac:dyDescent="0.2">
      <c r="B2091" s="31">
        <v>2076</v>
      </c>
      <c r="C2091" s="37">
        <v>43216</v>
      </c>
      <c r="D2091" s="44">
        <v>37561</v>
      </c>
      <c r="E2091" s="11" t="s">
        <v>13</v>
      </c>
      <c r="F2091" s="11">
        <v>0</v>
      </c>
      <c r="G2091" s="11">
        <v>550388.23</v>
      </c>
      <c r="H2091" s="21">
        <f t="shared" si="32"/>
        <v>618720696.70999873</v>
      </c>
      <c r="J2091" s="10">
        <f>VLOOKUP(D2091,[1]Sheet1!$A$2:$R$4000,1,FALSE)</f>
        <v>37561</v>
      </c>
      <c r="K2091" s="10" t="str">
        <f>VLOOKUP(D2091,[1]Sheet1!$A$2:$R$4000,4,FALSE)</f>
        <v>Libramiento 0206-01-01-0010-4940</v>
      </c>
      <c r="L2091" s="49" t="str">
        <f>VLOOKUP(D2091,[1]Sheet1!$A$2:$S$4000,5,FALSE)</f>
        <v>PAGO SUM. ALIM. ESC. UM ,CORRESP. A LOS MESES DE AGOSTO Y SEPTIEMBRE 2017, SEGUN FACT. NCF.: 00137 Y 00138 NC 00010 Y 00011, DEL CONTRATO NO. 456/2017 Y OC 6511 MENOS ANTICIPO</v>
      </c>
      <c r="M2091" s="53">
        <f>VLOOKUP(D2091,[1]Sheet1!$A$2:$S$4000,16,FALSE)</f>
        <v>26444.85</v>
      </c>
    </row>
    <row r="2092" spans="2:13" s="10" customFormat="1" ht="33" x14ac:dyDescent="0.2">
      <c r="B2092" s="31">
        <v>2077</v>
      </c>
      <c r="C2092" s="37">
        <v>43216</v>
      </c>
      <c r="D2092" s="44">
        <v>37562</v>
      </c>
      <c r="E2092" s="11" t="s">
        <v>13</v>
      </c>
      <c r="F2092" s="11">
        <v>0</v>
      </c>
      <c r="G2092" s="11">
        <v>5424.98</v>
      </c>
      <c r="H2092" s="21">
        <f t="shared" si="32"/>
        <v>618715271.72999871</v>
      </c>
      <c r="J2092" s="10">
        <f>VLOOKUP(D2092,[1]Sheet1!$A$2:$R$4000,1,FALSE)</f>
        <v>37562</v>
      </c>
      <c r="K2092" s="10" t="str">
        <f>VLOOKUP(D2092,[1]Sheet1!$A$2:$R$4000,4,FALSE)</f>
        <v>Libramiento 0206-01-01-0010-8680</v>
      </c>
      <c r="L2092" s="49" t="str">
        <f>VLOOKUP(D2092,[1]Sheet1!$A$2:$S$4000,5,FALSE)</f>
        <v>PAGO SUM. ALIM. ESC. UM. MES ENERO 2018, S/FACT. NCF: 00095, NC. 00048, CONT. NO. 350/2017, OC. 6405. MENOS ANTICIPO..</v>
      </c>
      <c r="M2092" s="53">
        <f>VLOOKUP(D2092,[1]Sheet1!$A$2:$S$4000,16,FALSE)</f>
        <v>588254.53</v>
      </c>
    </row>
    <row r="2093" spans="2:13" s="10" customFormat="1" ht="33" x14ac:dyDescent="0.2">
      <c r="B2093" s="31">
        <v>2078</v>
      </c>
      <c r="C2093" s="37">
        <v>43216</v>
      </c>
      <c r="D2093" s="44">
        <v>37562</v>
      </c>
      <c r="E2093" s="11" t="s">
        <v>13</v>
      </c>
      <c r="F2093" s="11">
        <v>0</v>
      </c>
      <c r="G2093" s="11">
        <v>588254.53</v>
      </c>
      <c r="H2093" s="21">
        <f t="shared" si="32"/>
        <v>618127017.19999874</v>
      </c>
      <c r="J2093" s="10">
        <f>VLOOKUP(D2093,[1]Sheet1!$A$2:$R$4000,1,FALSE)</f>
        <v>37562</v>
      </c>
      <c r="K2093" s="10" t="str">
        <f>VLOOKUP(D2093,[1]Sheet1!$A$2:$R$4000,4,FALSE)</f>
        <v>Libramiento 0206-01-01-0010-8680</v>
      </c>
      <c r="L2093" s="49" t="str">
        <f>VLOOKUP(D2093,[1]Sheet1!$A$2:$S$4000,5,FALSE)</f>
        <v>PAGO SUM. ALIM. ESC. UM. MES ENERO 2018, S/FACT. NCF: 00095, NC. 00048, CONT. NO. 350/2017, OC. 6405. MENOS ANTICIPO..</v>
      </c>
      <c r="M2093" s="53">
        <f>VLOOKUP(D2093,[1]Sheet1!$A$2:$S$4000,16,FALSE)</f>
        <v>588254.53</v>
      </c>
    </row>
    <row r="2094" spans="2:13" s="10" customFormat="1" ht="33" x14ac:dyDescent="0.2">
      <c r="B2094" s="31">
        <v>2079</v>
      </c>
      <c r="C2094" s="37">
        <v>43216</v>
      </c>
      <c r="D2094" s="44">
        <v>37565</v>
      </c>
      <c r="E2094" s="11" t="s">
        <v>13</v>
      </c>
      <c r="F2094" s="11">
        <v>0</v>
      </c>
      <c r="G2094" s="11">
        <v>2370.89</v>
      </c>
      <c r="H2094" s="21">
        <f t="shared" si="32"/>
        <v>618124646.30999875</v>
      </c>
      <c r="J2094" s="10">
        <f>VLOOKUP(D2094,[1]Sheet1!$A$2:$R$4000,1,FALSE)</f>
        <v>37565</v>
      </c>
      <c r="K2094" s="10" t="str">
        <f>VLOOKUP(D2094,[1]Sheet1!$A$2:$R$4000,4,FALSE)</f>
        <v>Libramiento 0206-01-01-0010-8792</v>
      </c>
      <c r="L2094" s="49" t="str">
        <f>VLOOKUP(D2094,[1]Sheet1!$A$2:$S$4000,5,FALSE)</f>
        <v>PAGO POR SUM. DE ALIM. ESC. UM. CORRESP. AL MES DE ENERO 2018, S/FACT. 00077 Y NC 00024. CONTRATO NO.282/17, OC 6460. MENOS ANTICIPO.</v>
      </c>
      <c r="M2094" s="53">
        <f>VLOOKUP(D2094,[1]Sheet1!$A$2:$S$4000,16,FALSE)</f>
        <v>2370.89</v>
      </c>
    </row>
    <row r="2095" spans="2:13" s="10" customFormat="1" ht="33" x14ac:dyDescent="0.2">
      <c r="B2095" s="31">
        <v>2080</v>
      </c>
      <c r="C2095" s="37">
        <v>43216</v>
      </c>
      <c r="D2095" s="44">
        <v>37565</v>
      </c>
      <c r="E2095" s="11" t="s">
        <v>13</v>
      </c>
      <c r="F2095" s="11">
        <v>0</v>
      </c>
      <c r="G2095" s="11">
        <v>257106.09</v>
      </c>
      <c r="H2095" s="21">
        <f t="shared" si="32"/>
        <v>617867540.21999872</v>
      </c>
      <c r="J2095" s="10">
        <f>VLOOKUP(D2095,[1]Sheet1!$A$2:$R$4000,1,FALSE)</f>
        <v>37565</v>
      </c>
      <c r="K2095" s="10" t="str">
        <f>VLOOKUP(D2095,[1]Sheet1!$A$2:$R$4000,4,FALSE)</f>
        <v>Libramiento 0206-01-01-0010-8792</v>
      </c>
      <c r="L2095" s="49" t="str">
        <f>VLOOKUP(D2095,[1]Sheet1!$A$2:$S$4000,5,FALSE)</f>
        <v>PAGO POR SUM. DE ALIM. ESC. UM. CORRESP. AL MES DE ENERO 2018, S/FACT. 00077 Y NC 00024. CONTRATO NO.282/17, OC 6460. MENOS ANTICIPO.</v>
      </c>
      <c r="M2095" s="53">
        <f>VLOOKUP(D2095,[1]Sheet1!$A$2:$S$4000,16,FALSE)</f>
        <v>2370.89</v>
      </c>
    </row>
    <row r="2096" spans="2:13" s="10" customFormat="1" ht="49.5" x14ac:dyDescent="0.2">
      <c r="B2096" s="31">
        <v>2081</v>
      </c>
      <c r="C2096" s="37">
        <v>43216</v>
      </c>
      <c r="D2096" s="44">
        <v>37563</v>
      </c>
      <c r="E2096" s="11" t="s">
        <v>13</v>
      </c>
      <c r="F2096" s="11">
        <v>0</v>
      </c>
      <c r="G2096" s="11">
        <v>5491.85</v>
      </c>
      <c r="H2096" s="21">
        <f t="shared" si="32"/>
        <v>617862048.36999869</v>
      </c>
      <c r="J2096" s="10">
        <f>VLOOKUP(D2096,[1]Sheet1!$A$2:$R$4000,1,FALSE)</f>
        <v>37563</v>
      </c>
      <c r="K2096" s="10" t="str">
        <f>VLOOKUP(D2096,[1]Sheet1!$A$2:$R$4000,4,FALSE)</f>
        <v>Libramiento 0206-01-01-0010-8700</v>
      </c>
      <c r="L2096" s="49" t="str">
        <f>VLOOKUP(D2096,[1]Sheet1!$A$2:$S$4000,5,FALSE)</f>
        <v>PAGO A FAVOR DE COOPROHARINA, CEDIDO POR OPERADORA PANIPUEBLO SRL MEDIANTE ACTO NO.134 D/F 13/02/18, POR SUM. DE ALIM. ESC. UM. CORRESP. AL MES DE DICIEMBRE 2017, S/FACT. 04035 Y NC 03919. CONTRATO NO.383/17, OC 6394,MENOS ANTICIPO.</v>
      </c>
      <c r="M2096" s="53">
        <f>VLOOKUP(D2096,[1]Sheet1!$A$2:$S$4000,16,FALSE)</f>
        <v>5491.85</v>
      </c>
    </row>
    <row r="2097" spans="2:13" s="10" customFormat="1" ht="49.5" x14ac:dyDescent="0.2">
      <c r="B2097" s="31">
        <v>2082</v>
      </c>
      <c r="C2097" s="37">
        <v>43216</v>
      </c>
      <c r="D2097" s="44">
        <v>37563</v>
      </c>
      <c r="E2097" s="11" t="s">
        <v>13</v>
      </c>
      <c r="F2097" s="11">
        <v>0</v>
      </c>
      <c r="G2097" s="11">
        <v>593729.32999999996</v>
      </c>
      <c r="H2097" s="21">
        <f t="shared" si="32"/>
        <v>617268319.03999865</v>
      </c>
      <c r="J2097" s="10">
        <f>VLOOKUP(D2097,[1]Sheet1!$A$2:$R$4000,1,FALSE)</f>
        <v>37563</v>
      </c>
      <c r="K2097" s="10" t="str">
        <f>VLOOKUP(D2097,[1]Sheet1!$A$2:$R$4000,4,FALSE)</f>
        <v>Libramiento 0206-01-01-0010-8700</v>
      </c>
      <c r="L2097" s="49" t="str">
        <f>VLOOKUP(D2097,[1]Sheet1!$A$2:$S$4000,5,FALSE)</f>
        <v>PAGO A FAVOR DE COOPROHARINA, CEDIDO POR OPERADORA PANIPUEBLO SRL MEDIANTE ACTO NO.134 D/F 13/02/18, POR SUM. DE ALIM. ESC. UM. CORRESP. AL MES DE DICIEMBRE 2017, S/FACT. 04035 Y NC 03919. CONTRATO NO.383/17, OC 6394,MENOS ANTICIPO.</v>
      </c>
      <c r="M2097" s="53">
        <f>VLOOKUP(D2097,[1]Sheet1!$A$2:$S$4000,16,FALSE)</f>
        <v>5491.85</v>
      </c>
    </row>
    <row r="2098" spans="2:13" s="10" customFormat="1" ht="49.5" x14ac:dyDescent="0.2">
      <c r="B2098" s="31">
        <v>2083</v>
      </c>
      <c r="C2098" s="37">
        <v>43216</v>
      </c>
      <c r="D2098" s="44">
        <v>37564</v>
      </c>
      <c r="E2098" s="11" t="s">
        <v>13</v>
      </c>
      <c r="F2098" s="11">
        <v>0</v>
      </c>
      <c r="G2098" s="11">
        <v>6006.13</v>
      </c>
      <c r="H2098" s="21">
        <f t="shared" si="32"/>
        <v>617262312.90999866</v>
      </c>
      <c r="J2098" s="10">
        <f>VLOOKUP(D2098,[1]Sheet1!$A$2:$R$4000,1,FALSE)</f>
        <v>37564</v>
      </c>
      <c r="K2098" s="10" t="str">
        <f>VLOOKUP(D2098,[1]Sheet1!$A$2:$R$4000,4,FALSE)</f>
        <v>Libramiento 0206-01-01-0010-8781</v>
      </c>
      <c r="L2098" s="49" t="str">
        <f>VLOOKUP(D2098,[1]Sheet1!$A$2:$S$4000,5,FALSE)</f>
        <v>PAGO A COOPROHARINA, CEDIDO POR RAMON AGUSTIN ESPINOSA BURGOS, MEDIANTE ACTO 176, D/F. 26/02/18, POR SUM. ALIM. ESC. UM ,CORRESP. AL MES DE DICIEMBRE 2017, SEGUN FACT. NCF.: 00154 Y NC 00042, DEL CONTRATO NO. 246/2017 Y OC 6327 MENOS ANTICIPO.</v>
      </c>
      <c r="M2098" s="53">
        <f>VLOOKUP(D2098,[1]Sheet1!$A$2:$S$4000,16,FALSE)</f>
        <v>645670.76</v>
      </c>
    </row>
    <row r="2099" spans="2:13" s="10" customFormat="1" ht="49.5" x14ac:dyDescent="0.2">
      <c r="B2099" s="31">
        <v>2084</v>
      </c>
      <c r="C2099" s="37">
        <v>43216</v>
      </c>
      <c r="D2099" s="44">
        <v>37564</v>
      </c>
      <c r="E2099" s="11" t="s">
        <v>13</v>
      </c>
      <c r="F2099" s="11">
        <v>0</v>
      </c>
      <c r="G2099" s="11">
        <v>645670.76</v>
      </c>
      <c r="H2099" s="21">
        <f t="shared" si="32"/>
        <v>616616642.14999866</v>
      </c>
      <c r="J2099" s="10">
        <f>VLOOKUP(D2099,[1]Sheet1!$A$2:$R$4000,1,FALSE)</f>
        <v>37564</v>
      </c>
      <c r="K2099" s="10" t="str">
        <f>VLOOKUP(D2099,[1]Sheet1!$A$2:$R$4000,4,FALSE)</f>
        <v>Libramiento 0206-01-01-0010-8781</v>
      </c>
      <c r="L2099" s="49" t="str">
        <f>VLOOKUP(D2099,[1]Sheet1!$A$2:$S$4000,5,FALSE)</f>
        <v>PAGO A COOPROHARINA, CEDIDO POR RAMON AGUSTIN ESPINOSA BURGOS, MEDIANTE ACTO 176, D/F. 26/02/18, POR SUM. ALIM. ESC. UM ,CORRESP. AL MES DE DICIEMBRE 2017, SEGUN FACT. NCF.: 00154 Y NC 00042, DEL CONTRATO NO. 246/2017 Y OC 6327 MENOS ANTICIPO.</v>
      </c>
      <c r="M2099" s="53">
        <f>VLOOKUP(D2099,[1]Sheet1!$A$2:$S$4000,16,FALSE)</f>
        <v>645670.76</v>
      </c>
    </row>
    <row r="2100" spans="2:13" s="10" customFormat="1" ht="49.5" x14ac:dyDescent="0.2">
      <c r="B2100" s="31">
        <v>2085</v>
      </c>
      <c r="C2100" s="37">
        <v>43216</v>
      </c>
      <c r="D2100" s="44">
        <v>37572</v>
      </c>
      <c r="E2100" s="11" t="s">
        <v>13</v>
      </c>
      <c r="F2100" s="11">
        <v>0</v>
      </c>
      <c r="G2100" s="11">
        <v>13977.83</v>
      </c>
      <c r="H2100" s="21">
        <f t="shared" si="32"/>
        <v>616602664.31999862</v>
      </c>
      <c r="J2100" s="10">
        <f>VLOOKUP(D2100,[1]Sheet1!$A$2:$R$4000,1,FALSE)</f>
        <v>37572</v>
      </c>
      <c r="K2100" s="10" t="str">
        <f>VLOOKUP(D2100,[1]Sheet1!$A$2:$R$4000,4,FALSE)</f>
        <v>Libramiento 0206-01-01-0010-8837</v>
      </c>
      <c r="L2100" s="49" t="str">
        <f>VLOOKUP(D2100,[1]Sheet1!$A$2:$S$4000,5,FALSE)</f>
        <v>PAGO A FAVOR DE COOPROHARINA, CEDIDO POR ANA KAREN TAVERAS, ACTO No.139 D/F 13/02/2018. POR SUM. ALIM. ESC. UM, CORRESP. AL MES DE DICIEMBRE 2017, S/ FACT. NCF.: 00050 , CONTRATO NO.290/17 Y OC 6373,</v>
      </c>
      <c r="M2100" s="53">
        <f>VLOOKUP(D2100,[1]Sheet1!$A$2:$S$4000,16,FALSE)</f>
        <v>288580.81</v>
      </c>
    </row>
    <row r="2101" spans="2:13" s="10" customFormat="1" ht="49.5" x14ac:dyDescent="0.2">
      <c r="B2101" s="31">
        <v>2086</v>
      </c>
      <c r="C2101" s="37">
        <v>43216</v>
      </c>
      <c r="D2101" s="44">
        <v>37572</v>
      </c>
      <c r="E2101" s="11" t="s">
        <v>13</v>
      </c>
      <c r="F2101" s="11">
        <v>0</v>
      </c>
      <c r="G2101" s="11">
        <v>288580.81</v>
      </c>
      <c r="H2101" s="21">
        <f t="shared" si="32"/>
        <v>616314083.50999868</v>
      </c>
      <c r="J2101" s="10">
        <f>VLOOKUP(D2101,[1]Sheet1!$A$2:$R$4000,1,FALSE)</f>
        <v>37572</v>
      </c>
      <c r="K2101" s="10" t="str">
        <f>VLOOKUP(D2101,[1]Sheet1!$A$2:$R$4000,4,FALSE)</f>
        <v>Libramiento 0206-01-01-0010-8837</v>
      </c>
      <c r="L2101" s="49" t="str">
        <f>VLOOKUP(D2101,[1]Sheet1!$A$2:$S$4000,5,FALSE)</f>
        <v>PAGO A FAVOR DE COOPROHARINA, CEDIDO POR ANA KAREN TAVERAS, ACTO No.139 D/F 13/02/2018. POR SUM. ALIM. ESC. UM, CORRESP. AL MES DE DICIEMBRE 2017, S/ FACT. NCF.: 00050 , CONTRATO NO.290/17 Y OC 6373,</v>
      </c>
      <c r="M2101" s="53">
        <f>VLOOKUP(D2101,[1]Sheet1!$A$2:$S$4000,16,FALSE)</f>
        <v>288580.81</v>
      </c>
    </row>
    <row r="2102" spans="2:13" s="10" customFormat="1" ht="33" x14ac:dyDescent="0.2">
      <c r="B2102" s="31">
        <v>2087</v>
      </c>
      <c r="C2102" s="37">
        <v>43216</v>
      </c>
      <c r="D2102" s="44">
        <v>37567</v>
      </c>
      <c r="E2102" s="11" t="s">
        <v>13</v>
      </c>
      <c r="F2102" s="11">
        <v>0</v>
      </c>
      <c r="G2102" s="11">
        <v>9215.73</v>
      </c>
      <c r="H2102" s="21">
        <f t="shared" si="32"/>
        <v>616304867.77999866</v>
      </c>
      <c r="J2102" s="10">
        <f>VLOOKUP(D2102,[1]Sheet1!$A$2:$R$4000,1,FALSE)</f>
        <v>37567</v>
      </c>
      <c r="K2102" s="10" t="str">
        <f>VLOOKUP(D2102,[1]Sheet1!$A$2:$R$4000,4,FALSE)</f>
        <v>Libramiento 0206-01-01-0010-8886</v>
      </c>
      <c r="L2102" s="49" t="str">
        <f>VLOOKUP(D2102,[1]Sheet1!$A$2:$S$4000,5,FALSE)</f>
        <v>PAGO SUM. ALIM. ESC. UM. CORRESP. A LOS MESES NOV/DIC/2017 Y ENERO 2018, S/FACTS. NCF: 00035, 00038 Y 00041, NC. 00025, 00030, 00031, 00032 Y 00035, CONT. NO. 460/2017, OC. 6510 MENOS ANTICIPO.</v>
      </c>
      <c r="M2102" s="53">
        <f>VLOOKUP(D2102,[1]Sheet1!$A$2:$S$4000,16,FALSE)</f>
        <v>1002185.79</v>
      </c>
    </row>
    <row r="2103" spans="2:13" s="10" customFormat="1" ht="33" x14ac:dyDescent="0.2">
      <c r="B2103" s="31">
        <v>2088</v>
      </c>
      <c r="C2103" s="37">
        <v>43216</v>
      </c>
      <c r="D2103" s="44">
        <v>37567</v>
      </c>
      <c r="E2103" s="11" t="s">
        <v>13</v>
      </c>
      <c r="F2103" s="11">
        <v>0</v>
      </c>
      <c r="G2103" s="11">
        <v>1002185.79</v>
      </c>
      <c r="H2103" s="21">
        <f t="shared" si="32"/>
        <v>615302681.9899987</v>
      </c>
      <c r="J2103" s="10">
        <f>VLOOKUP(D2103,[1]Sheet1!$A$2:$R$4000,1,FALSE)</f>
        <v>37567</v>
      </c>
      <c r="K2103" s="10" t="str">
        <f>VLOOKUP(D2103,[1]Sheet1!$A$2:$R$4000,4,FALSE)</f>
        <v>Libramiento 0206-01-01-0010-8886</v>
      </c>
      <c r="L2103" s="49" t="str">
        <f>VLOOKUP(D2103,[1]Sheet1!$A$2:$S$4000,5,FALSE)</f>
        <v>PAGO SUM. ALIM. ESC. UM. CORRESP. A LOS MESES NOV/DIC/2017 Y ENERO 2018, S/FACTS. NCF: 00035, 00038 Y 00041, NC. 00025, 00030, 00031, 00032 Y 00035, CONT. NO. 460/2017, OC. 6510 MENOS ANTICIPO.</v>
      </c>
      <c r="M2103" s="53">
        <f>VLOOKUP(D2103,[1]Sheet1!$A$2:$S$4000,16,FALSE)</f>
        <v>1002185.79</v>
      </c>
    </row>
    <row r="2104" spans="2:13" s="10" customFormat="1" ht="33" x14ac:dyDescent="0.2">
      <c r="B2104" s="31">
        <v>2089</v>
      </c>
      <c r="C2104" s="37">
        <v>43216</v>
      </c>
      <c r="D2104" s="44">
        <v>37568</v>
      </c>
      <c r="E2104" s="11" t="s">
        <v>13</v>
      </c>
      <c r="F2104" s="11">
        <v>0</v>
      </c>
      <c r="G2104" s="11">
        <v>12502.71</v>
      </c>
      <c r="H2104" s="21">
        <f t="shared" si="32"/>
        <v>615290179.27999866</v>
      </c>
      <c r="J2104" s="10">
        <f>VLOOKUP(D2104,[1]Sheet1!$A$2:$R$4000,1,FALSE)</f>
        <v>37568</v>
      </c>
      <c r="K2104" s="10" t="str">
        <f>VLOOKUP(D2104,[1]Sheet1!$A$2:$R$4000,4,FALSE)</f>
        <v>Libramiento 0206-01-01-0010-9118</v>
      </c>
      <c r="L2104" s="49" t="str">
        <f>VLOOKUP(D2104,[1]Sheet1!$A$2:$S$4000,5,FALSE)</f>
        <v>PAGO SUM. ALIM. ESC. UM CORRESP. AL MES ENERO 2018, SEGUN FACT. NCF.: 00057 Y NC 00046, DEL CONTRATO NO. 254/17 Y OC 6359 MENOS ANTICIPO.</v>
      </c>
      <c r="M2104" s="53">
        <f>VLOOKUP(D2104,[1]Sheet1!$A$2:$S$4000,16,FALSE)</f>
        <v>260884.25</v>
      </c>
    </row>
    <row r="2105" spans="2:13" s="10" customFormat="1" ht="33" x14ac:dyDescent="0.2">
      <c r="B2105" s="31">
        <v>2090</v>
      </c>
      <c r="C2105" s="37">
        <v>43216</v>
      </c>
      <c r="D2105" s="44">
        <v>37568</v>
      </c>
      <c r="E2105" s="11" t="s">
        <v>13</v>
      </c>
      <c r="F2105" s="11">
        <v>0</v>
      </c>
      <c r="G2105" s="11">
        <v>260884.25</v>
      </c>
      <c r="H2105" s="21">
        <f t="shared" si="32"/>
        <v>615029295.02999866</v>
      </c>
      <c r="J2105" s="10">
        <f>VLOOKUP(D2105,[1]Sheet1!$A$2:$R$4000,1,FALSE)</f>
        <v>37568</v>
      </c>
      <c r="K2105" s="10" t="str">
        <f>VLOOKUP(D2105,[1]Sheet1!$A$2:$R$4000,4,FALSE)</f>
        <v>Libramiento 0206-01-01-0010-9118</v>
      </c>
      <c r="L2105" s="49" t="str">
        <f>VLOOKUP(D2105,[1]Sheet1!$A$2:$S$4000,5,FALSE)</f>
        <v>PAGO SUM. ALIM. ESC. UM CORRESP. AL MES ENERO 2018, SEGUN FACT. NCF.: 00057 Y NC 00046, DEL CONTRATO NO. 254/17 Y OC 6359 MENOS ANTICIPO.</v>
      </c>
      <c r="M2105" s="53">
        <f>VLOOKUP(D2105,[1]Sheet1!$A$2:$S$4000,16,FALSE)</f>
        <v>260884.25</v>
      </c>
    </row>
    <row r="2106" spans="2:13" s="10" customFormat="1" ht="33" x14ac:dyDescent="0.2">
      <c r="B2106" s="31">
        <v>2091</v>
      </c>
      <c r="C2106" s="37">
        <v>43216</v>
      </c>
      <c r="D2106" s="44">
        <v>37569</v>
      </c>
      <c r="E2106" s="11" t="s">
        <v>13</v>
      </c>
      <c r="F2106" s="11">
        <v>0</v>
      </c>
      <c r="G2106" s="11">
        <v>9309.44</v>
      </c>
      <c r="H2106" s="21">
        <f t="shared" si="32"/>
        <v>615019985.5899986</v>
      </c>
      <c r="J2106" s="10">
        <f>VLOOKUP(D2106,[1]Sheet1!$A$2:$R$4000,1,FALSE)</f>
        <v>37569</v>
      </c>
      <c r="K2106" s="10" t="str">
        <f>VLOOKUP(D2106,[1]Sheet1!$A$2:$R$4000,4,FALSE)</f>
        <v>Libramiento 0206-01-01-0010-9160</v>
      </c>
      <c r="L2106" s="49" t="str">
        <f>VLOOKUP(D2106,[1]Sheet1!$A$2:$S$4000,5,FALSE)</f>
        <v>PAGO SUM. ALIM. ESC. UM ,CORRESP. AL MES DE DICIEMBRE 2017, SEGUN FACT. NCFS.: 00149 NC 88834, DEL CONTRATO NO.269/17 Y OC 6370 , MENOS ANTICIPO.</v>
      </c>
      <c r="M2106" s="53">
        <f>VLOOKUP(D2106,[1]Sheet1!$A$2:$S$4000,16,FALSE)</f>
        <v>1001553.37</v>
      </c>
    </row>
    <row r="2107" spans="2:13" s="10" customFormat="1" ht="33" x14ac:dyDescent="0.2">
      <c r="B2107" s="31">
        <v>2092</v>
      </c>
      <c r="C2107" s="37">
        <v>43216</v>
      </c>
      <c r="D2107" s="44">
        <v>37569</v>
      </c>
      <c r="E2107" s="11" t="s">
        <v>13</v>
      </c>
      <c r="F2107" s="11">
        <v>0</v>
      </c>
      <c r="G2107" s="11">
        <v>1001553.37</v>
      </c>
      <c r="H2107" s="21">
        <f t="shared" si="32"/>
        <v>614018432.2199986</v>
      </c>
      <c r="J2107" s="10">
        <f>VLOOKUP(D2107,[1]Sheet1!$A$2:$R$4000,1,FALSE)</f>
        <v>37569</v>
      </c>
      <c r="K2107" s="10" t="str">
        <f>VLOOKUP(D2107,[1]Sheet1!$A$2:$R$4000,4,FALSE)</f>
        <v>Libramiento 0206-01-01-0010-9160</v>
      </c>
      <c r="L2107" s="49" t="str">
        <f>VLOOKUP(D2107,[1]Sheet1!$A$2:$S$4000,5,FALSE)</f>
        <v>PAGO SUM. ALIM. ESC. UM ,CORRESP. AL MES DE DICIEMBRE 2017, SEGUN FACT. NCFS.: 00149 NC 88834, DEL CONTRATO NO.269/17 Y OC 6370 , MENOS ANTICIPO.</v>
      </c>
      <c r="M2107" s="53">
        <f>VLOOKUP(D2107,[1]Sheet1!$A$2:$S$4000,16,FALSE)</f>
        <v>1001553.37</v>
      </c>
    </row>
    <row r="2108" spans="2:13" s="10" customFormat="1" ht="49.5" x14ac:dyDescent="0.2">
      <c r="B2108" s="31">
        <v>2093</v>
      </c>
      <c r="C2108" s="37">
        <v>43216</v>
      </c>
      <c r="D2108" s="44">
        <v>37566</v>
      </c>
      <c r="E2108" s="11" t="s">
        <v>13</v>
      </c>
      <c r="F2108" s="11">
        <v>0</v>
      </c>
      <c r="G2108" s="11">
        <v>3387.88</v>
      </c>
      <c r="H2108" s="21">
        <f t="shared" si="32"/>
        <v>614015044.3399986</v>
      </c>
      <c r="J2108" s="10">
        <f>VLOOKUP(D2108,[1]Sheet1!$A$2:$R$4000,1,FALSE)</f>
        <v>37566</v>
      </c>
      <c r="K2108" s="10" t="str">
        <f>VLOOKUP(D2108,[1]Sheet1!$A$2:$R$4000,4,FALSE)</f>
        <v>Libramiento 0206-01-01-0010-9459</v>
      </c>
      <c r="L2108" s="49" t="str">
        <f>VLOOKUP(D2108,[1]Sheet1!$A$2:$S$4000,5,FALSE)</f>
        <v>PAGO A FAVOR DE COOPROHARINA, CEDIDO POR FRANCISCO MIESES , MEDIANTE ACTO 234/18 D/F. 05/03/2018. POR SUM. ALIM. ESC. UM CORRESP. A DICIEMBRE/2017, SEGUN FACT. NCF: 00051, NC. 00025, MENOS ANTICIPO,CONT. 464/2017, OC. 6518</v>
      </c>
      <c r="M2108" s="53">
        <f>VLOOKUP(D2108,[1]Sheet1!$A$2:$S$4000,16,FALSE)</f>
        <v>3387.88</v>
      </c>
    </row>
    <row r="2109" spans="2:13" s="10" customFormat="1" ht="49.5" x14ac:dyDescent="0.2">
      <c r="B2109" s="31">
        <v>2094</v>
      </c>
      <c r="C2109" s="37">
        <v>43216</v>
      </c>
      <c r="D2109" s="44">
        <v>37566</v>
      </c>
      <c r="E2109" s="11" t="s">
        <v>13</v>
      </c>
      <c r="F2109" s="11">
        <v>0</v>
      </c>
      <c r="G2109" s="11">
        <v>364404.58</v>
      </c>
      <c r="H2109" s="21">
        <f t="shared" si="32"/>
        <v>613650639.75999856</v>
      </c>
      <c r="J2109" s="10">
        <f>VLOOKUP(D2109,[1]Sheet1!$A$2:$R$4000,1,FALSE)</f>
        <v>37566</v>
      </c>
      <c r="K2109" s="10" t="str">
        <f>VLOOKUP(D2109,[1]Sheet1!$A$2:$R$4000,4,FALSE)</f>
        <v>Libramiento 0206-01-01-0010-9459</v>
      </c>
      <c r="L2109" s="49" t="str">
        <f>VLOOKUP(D2109,[1]Sheet1!$A$2:$S$4000,5,FALSE)</f>
        <v>PAGO A FAVOR DE COOPROHARINA, CEDIDO POR FRANCISCO MIESES , MEDIANTE ACTO 234/18 D/F. 05/03/2018. POR SUM. ALIM. ESC. UM CORRESP. A DICIEMBRE/2017, SEGUN FACT. NCF: 00051, NC. 00025, MENOS ANTICIPO,CONT. 464/2017, OC. 6518</v>
      </c>
      <c r="M2109" s="53">
        <f>VLOOKUP(D2109,[1]Sheet1!$A$2:$S$4000,16,FALSE)</f>
        <v>3387.88</v>
      </c>
    </row>
    <row r="2110" spans="2:13" s="10" customFormat="1" ht="33" x14ac:dyDescent="0.2">
      <c r="B2110" s="31">
        <v>2095</v>
      </c>
      <c r="C2110" s="37">
        <v>43216</v>
      </c>
      <c r="D2110" s="44">
        <v>37570</v>
      </c>
      <c r="E2110" s="11" t="s">
        <v>13</v>
      </c>
      <c r="F2110" s="11">
        <v>0</v>
      </c>
      <c r="G2110" s="11">
        <v>9883.74</v>
      </c>
      <c r="H2110" s="21">
        <f t="shared" si="32"/>
        <v>613640756.01999855</v>
      </c>
      <c r="J2110" s="10">
        <f>VLOOKUP(D2110,[1]Sheet1!$A$2:$R$4000,1,FALSE)</f>
        <v>37570</v>
      </c>
      <c r="K2110" s="10" t="str">
        <f>VLOOKUP(D2110,[1]Sheet1!$A$2:$R$4000,4,FALSE)</f>
        <v>Libramiento 0206-01-01-0010-9301</v>
      </c>
      <c r="L2110" s="49" t="str">
        <f>VLOOKUP(D2110,[1]Sheet1!$A$2:$S$4000,5,FALSE)</f>
        <v>PRIMER PAGO DEL 20% DE ANTICIPO AL CONTRATO NO. 467/2017 DEL PAE-UM. PERIODO ESCOLAR 2017-2018, SEGÚN OC. NO. 6564, FACT. NCF: 00003.</v>
      </c>
      <c r="M2110" s="53">
        <f>VLOOKUP(D2110,[1]Sheet1!$A$2:$S$4000,16,FALSE)</f>
        <v>1069096.1299999999</v>
      </c>
    </row>
    <row r="2111" spans="2:13" s="10" customFormat="1" ht="33" x14ac:dyDescent="0.2">
      <c r="B2111" s="31">
        <v>2096</v>
      </c>
      <c r="C2111" s="37">
        <v>43216</v>
      </c>
      <c r="D2111" s="44">
        <v>37570</v>
      </c>
      <c r="E2111" s="11" t="s">
        <v>13</v>
      </c>
      <c r="F2111" s="11">
        <v>0</v>
      </c>
      <c r="G2111" s="11">
        <v>1069096.1299999999</v>
      </c>
      <c r="H2111" s="21">
        <f t="shared" si="32"/>
        <v>612571659.88999856</v>
      </c>
      <c r="J2111" s="10">
        <f>VLOOKUP(D2111,[1]Sheet1!$A$2:$R$4000,1,FALSE)</f>
        <v>37570</v>
      </c>
      <c r="K2111" s="10" t="str">
        <f>VLOOKUP(D2111,[1]Sheet1!$A$2:$R$4000,4,FALSE)</f>
        <v>Libramiento 0206-01-01-0010-9301</v>
      </c>
      <c r="L2111" s="49" t="str">
        <f>VLOOKUP(D2111,[1]Sheet1!$A$2:$S$4000,5,FALSE)</f>
        <v>PRIMER PAGO DEL 20% DE ANTICIPO AL CONTRATO NO. 467/2017 DEL PAE-UM. PERIODO ESCOLAR 2017-2018, SEGÚN OC. NO. 6564, FACT. NCF: 00003.</v>
      </c>
      <c r="M2111" s="53">
        <f>VLOOKUP(D2111,[1]Sheet1!$A$2:$S$4000,16,FALSE)</f>
        <v>1069096.1299999999</v>
      </c>
    </row>
    <row r="2112" spans="2:13" s="10" customFormat="1" ht="49.5" x14ac:dyDescent="0.2">
      <c r="B2112" s="31">
        <v>2097</v>
      </c>
      <c r="C2112" s="37">
        <v>43216</v>
      </c>
      <c r="D2112" s="44">
        <v>37571</v>
      </c>
      <c r="E2112" s="11" t="s">
        <v>13</v>
      </c>
      <c r="F2112" s="11">
        <v>0</v>
      </c>
      <c r="G2112" s="11">
        <v>7893.56</v>
      </c>
      <c r="H2112" s="21">
        <f t="shared" si="32"/>
        <v>612563766.32999861</v>
      </c>
      <c r="J2112" s="10">
        <f>VLOOKUP(D2112,[1]Sheet1!$A$2:$R$4000,1,FALSE)</f>
        <v>37571</v>
      </c>
      <c r="K2112" s="10" t="str">
        <f>VLOOKUP(D2112,[1]Sheet1!$A$2:$R$4000,4,FALSE)</f>
        <v>Libramiento 0206-01-01-0010-9429</v>
      </c>
      <c r="L2112" s="49" t="str">
        <f>VLOOKUP(D2112,[1]Sheet1!$A$2:$S$4000,5,FALSE)</f>
        <v>PAGO A FAVOR DE COOPROHARINA, CEDIDO POR DAVID MONTERO MATEO, MEDIANTE ACTO 133, D/F. 13/02/2018, POR SUM. ALIM. ESC. UM. CORRESP. A ENERO/2018, SEGUN FACT. NCF: 16090, NC. 16652, CONT. 324/2017, OC. 6329, MENOS ANTICIPO.</v>
      </c>
      <c r="M2112" s="53">
        <f>VLOOKUP(D2112,[1]Sheet1!$A$2:$S$4000,16,FALSE)</f>
        <v>7893.56</v>
      </c>
    </row>
    <row r="2113" spans="2:13" s="10" customFormat="1" ht="49.5" x14ac:dyDescent="0.2">
      <c r="B2113" s="31">
        <v>2098</v>
      </c>
      <c r="C2113" s="37">
        <v>43216</v>
      </c>
      <c r="D2113" s="44">
        <v>37571</v>
      </c>
      <c r="E2113" s="11" t="s">
        <v>13</v>
      </c>
      <c r="F2113" s="11">
        <v>0</v>
      </c>
      <c r="G2113" s="11">
        <v>856748.53</v>
      </c>
      <c r="H2113" s="21">
        <f t="shared" si="32"/>
        <v>611707017.79999864</v>
      </c>
      <c r="J2113" s="10">
        <f>VLOOKUP(D2113,[1]Sheet1!$A$2:$R$4000,1,FALSE)</f>
        <v>37571</v>
      </c>
      <c r="K2113" s="10" t="str">
        <f>VLOOKUP(D2113,[1]Sheet1!$A$2:$R$4000,4,FALSE)</f>
        <v>Libramiento 0206-01-01-0010-9429</v>
      </c>
      <c r="L2113" s="49" t="str">
        <f>VLOOKUP(D2113,[1]Sheet1!$A$2:$S$4000,5,FALSE)</f>
        <v>PAGO A FAVOR DE COOPROHARINA, CEDIDO POR DAVID MONTERO MATEO, MEDIANTE ACTO 133, D/F. 13/02/2018, POR SUM. ALIM. ESC. UM. CORRESP. A ENERO/2018, SEGUN FACT. NCF: 16090, NC. 16652, CONT. 324/2017, OC. 6329, MENOS ANTICIPO.</v>
      </c>
      <c r="M2113" s="53">
        <f>VLOOKUP(D2113,[1]Sheet1!$A$2:$S$4000,16,FALSE)</f>
        <v>7893.56</v>
      </c>
    </row>
    <row r="2114" spans="2:13" s="10" customFormat="1" ht="33" x14ac:dyDescent="0.2">
      <c r="B2114" s="31">
        <v>2099</v>
      </c>
      <c r="C2114" s="37">
        <v>43216</v>
      </c>
      <c r="D2114" s="44">
        <v>37587</v>
      </c>
      <c r="E2114" s="11" t="s">
        <v>13</v>
      </c>
      <c r="F2114" s="11">
        <v>0</v>
      </c>
      <c r="G2114" s="11">
        <v>58204</v>
      </c>
      <c r="H2114" s="21">
        <f t="shared" si="32"/>
        <v>611648813.79999864</v>
      </c>
      <c r="J2114" s="10">
        <f>VLOOKUP(D2114,[1]Sheet1!$A$2:$R$4000,1,FALSE)</f>
        <v>37587</v>
      </c>
      <c r="K2114" s="10" t="str">
        <f>VLOOKUP(D2114,[1]Sheet1!$A$2:$R$4000,4,FALSE)</f>
        <v>Libramiento 0206-01-01-0010-8843</v>
      </c>
      <c r="L2114" s="49" t="str">
        <f>VLOOKUP(D2114,[1]Sheet1!$A$2:$S$4000,5,FALSE)</f>
        <v>PAGO POR SUM. ALIM. ESC. JEE. CORRESP. A ENERO/2018, SEGUN FACT. NCF: 00073, CARTA COMPROMISO 00363, OC. 6016</v>
      </c>
      <c r="M2114" s="53">
        <f>VLOOKUP(D2114,[1]Sheet1!$A$2:$S$4000,16,FALSE)</f>
        <v>1315410.3999999999</v>
      </c>
    </row>
    <row r="2115" spans="2:13" s="10" customFormat="1" ht="33" x14ac:dyDescent="0.2">
      <c r="B2115" s="31">
        <v>2100</v>
      </c>
      <c r="C2115" s="37">
        <v>43216</v>
      </c>
      <c r="D2115" s="44">
        <v>37587</v>
      </c>
      <c r="E2115" s="11" t="s">
        <v>13</v>
      </c>
      <c r="F2115" s="11">
        <v>0</v>
      </c>
      <c r="G2115" s="11">
        <v>1315410.3999999999</v>
      </c>
      <c r="H2115" s="21">
        <f t="shared" si="32"/>
        <v>610333403.39999866</v>
      </c>
      <c r="J2115" s="10">
        <f>VLOOKUP(D2115,[1]Sheet1!$A$2:$R$4000,1,FALSE)</f>
        <v>37587</v>
      </c>
      <c r="K2115" s="10" t="str">
        <f>VLOOKUP(D2115,[1]Sheet1!$A$2:$R$4000,4,FALSE)</f>
        <v>Libramiento 0206-01-01-0010-8843</v>
      </c>
      <c r="L2115" s="49" t="str">
        <f>VLOOKUP(D2115,[1]Sheet1!$A$2:$S$4000,5,FALSE)</f>
        <v>PAGO POR SUM. ALIM. ESC. JEE. CORRESP. A ENERO/2018, SEGUN FACT. NCF: 00073, CARTA COMPROMISO 00363, OC. 6016</v>
      </c>
      <c r="M2115" s="53">
        <f>VLOOKUP(D2115,[1]Sheet1!$A$2:$S$4000,16,FALSE)</f>
        <v>1315410.3999999999</v>
      </c>
    </row>
    <row r="2116" spans="2:13" s="10" customFormat="1" ht="33" x14ac:dyDescent="0.2">
      <c r="B2116" s="31">
        <v>2101</v>
      </c>
      <c r="C2116" s="37">
        <v>43216</v>
      </c>
      <c r="D2116" s="44">
        <v>37585</v>
      </c>
      <c r="E2116" s="11" t="s">
        <v>13</v>
      </c>
      <c r="F2116" s="11">
        <v>0</v>
      </c>
      <c r="G2116" s="11">
        <v>185177.60000000001</v>
      </c>
      <c r="H2116" s="21">
        <f t="shared" si="32"/>
        <v>610148225.79999864</v>
      </c>
      <c r="J2116" s="10">
        <f>VLOOKUP(D2116,[1]Sheet1!$A$2:$R$4000,1,FALSE)</f>
        <v>37585</v>
      </c>
      <c r="K2116" s="10" t="str">
        <f>VLOOKUP(D2116,[1]Sheet1!$A$2:$R$4000,4,FALSE)</f>
        <v>Libramiento 0206-01-01-0010-8676</v>
      </c>
      <c r="L2116" s="49" t="str">
        <f>VLOOKUP(D2116,[1]Sheet1!$A$2:$S$4000,5,FALSE)</f>
        <v>PAGO SUM. ALIM. ESC. JEE. CORRESP. AL MES DE ENERO 2018, SEGUN FACT. NCF.: 00094, CARTA COMPROMISO No.03867, 08773, OC 7150 Y 6589.</v>
      </c>
      <c r="M2116" s="53">
        <f>VLOOKUP(D2116,[1]Sheet1!$A$2:$S$4000,16,FALSE)</f>
        <v>40256</v>
      </c>
    </row>
    <row r="2117" spans="2:13" s="10" customFormat="1" ht="33" x14ac:dyDescent="0.2">
      <c r="B2117" s="31">
        <v>2102</v>
      </c>
      <c r="C2117" s="37">
        <v>43216</v>
      </c>
      <c r="D2117" s="44">
        <v>37585</v>
      </c>
      <c r="E2117" s="11" t="s">
        <v>13</v>
      </c>
      <c r="F2117" s="11">
        <v>0</v>
      </c>
      <c r="G2117" s="11">
        <v>764864</v>
      </c>
      <c r="H2117" s="21">
        <f t="shared" si="32"/>
        <v>609383361.79999864</v>
      </c>
      <c r="J2117" s="10">
        <f>VLOOKUP(D2117,[1]Sheet1!$A$2:$R$4000,1,FALSE)</f>
        <v>37585</v>
      </c>
      <c r="K2117" s="10" t="str">
        <f>VLOOKUP(D2117,[1]Sheet1!$A$2:$R$4000,4,FALSE)</f>
        <v>Libramiento 0206-01-01-0010-8676</v>
      </c>
      <c r="L2117" s="49" t="str">
        <f>VLOOKUP(D2117,[1]Sheet1!$A$2:$S$4000,5,FALSE)</f>
        <v>PAGO SUM. ALIM. ESC. JEE. CORRESP. AL MES DE ENERO 2018, SEGUN FACT. NCF.: 00094, CARTA COMPROMISO No.03867, 08773, OC 7150 Y 6589.</v>
      </c>
      <c r="M2117" s="53">
        <f>VLOOKUP(D2117,[1]Sheet1!$A$2:$S$4000,16,FALSE)</f>
        <v>40256</v>
      </c>
    </row>
    <row r="2118" spans="2:13" s="10" customFormat="1" ht="33" x14ac:dyDescent="0.2">
      <c r="B2118" s="31">
        <v>2103</v>
      </c>
      <c r="C2118" s="37">
        <v>43216</v>
      </c>
      <c r="D2118" s="44">
        <v>37592</v>
      </c>
      <c r="E2118" s="11" t="s">
        <v>13</v>
      </c>
      <c r="F2118" s="11">
        <v>0</v>
      </c>
      <c r="G2118" s="11">
        <v>95461.31</v>
      </c>
      <c r="H2118" s="21">
        <f t="shared" si="32"/>
        <v>609287900.4899987</v>
      </c>
      <c r="J2118" s="10">
        <f>VLOOKUP(D2118,[1]Sheet1!$A$2:$R$4000,1,FALSE)</f>
        <v>37592</v>
      </c>
      <c r="K2118" s="10" t="str">
        <f>VLOOKUP(D2118,[1]Sheet1!$A$2:$R$4000,4,FALSE)</f>
        <v>Libramiento 0206-01-01-0010-9111</v>
      </c>
      <c r="L2118" s="49" t="str">
        <f>VLOOKUP(D2118,[1]Sheet1!$A$2:$S$4000,5,FALSE)</f>
        <v>PAGO POR SUM. DE ALIM. ESC. PAE REAL, CORRESP. AL MES DE OCT., NOV. Y DIC. 2017, SEGÚN FACT. No. 00079, 00081 Y 00082 Y NC 00023, 00024 Y 00025 CONTRATO NO. 329/17 Y OC 6060 MENOS ANTICIPO</v>
      </c>
      <c r="M2118" s="53">
        <f>VLOOKUP(D2118,[1]Sheet1!$A$2:$S$4000,16,FALSE)</f>
        <v>95461.31</v>
      </c>
    </row>
    <row r="2119" spans="2:13" s="10" customFormat="1" ht="33" x14ac:dyDescent="0.2">
      <c r="B2119" s="31">
        <v>2104</v>
      </c>
      <c r="C2119" s="37">
        <v>43216</v>
      </c>
      <c r="D2119" s="44">
        <v>37592</v>
      </c>
      <c r="E2119" s="11" t="s">
        <v>13</v>
      </c>
      <c r="F2119" s="11">
        <v>0</v>
      </c>
      <c r="G2119" s="11">
        <v>1914854.41</v>
      </c>
      <c r="H2119" s="21">
        <f t="shared" si="32"/>
        <v>607373046.07999873</v>
      </c>
      <c r="J2119" s="10">
        <f>VLOOKUP(D2119,[1]Sheet1!$A$2:$R$4000,1,FALSE)</f>
        <v>37592</v>
      </c>
      <c r="K2119" s="10" t="str">
        <f>VLOOKUP(D2119,[1]Sheet1!$A$2:$R$4000,4,FALSE)</f>
        <v>Libramiento 0206-01-01-0010-9111</v>
      </c>
      <c r="L2119" s="49" t="str">
        <f>VLOOKUP(D2119,[1]Sheet1!$A$2:$S$4000,5,FALSE)</f>
        <v>PAGO POR SUM. DE ALIM. ESC. PAE REAL, CORRESP. AL MES DE OCT., NOV. Y DIC. 2017, SEGÚN FACT. No. 00079, 00081 Y 00082 Y NC 00023, 00024 Y 00025 CONTRATO NO. 329/17 Y OC 6060 MENOS ANTICIPO</v>
      </c>
      <c r="M2119" s="53">
        <f>VLOOKUP(D2119,[1]Sheet1!$A$2:$S$4000,16,FALSE)</f>
        <v>95461.31</v>
      </c>
    </row>
    <row r="2120" spans="2:13" s="10" customFormat="1" ht="49.5" x14ac:dyDescent="0.2">
      <c r="B2120" s="31">
        <v>2105</v>
      </c>
      <c r="C2120" s="37">
        <v>43216</v>
      </c>
      <c r="D2120" s="44">
        <v>37595</v>
      </c>
      <c r="E2120" s="11" t="s">
        <v>13</v>
      </c>
      <c r="F2120" s="11">
        <v>0</v>
      </c>
      <c r="G2120" s="11">
        <v>99616</v>
      </c>
      <c r="H2120" s="21">
        <f t="shared" si="32"/>
        <v>607273430.07999873</v>
      </c>
      <c r="J2120" s="10">
        <f>VLOOKUP(D2120,[1]Sheet1!$A$2:$R$4000,1,FALSE)</f>
        <v>37595</v>
      </c>
      <c r="K2120" s="10" t="str">
        <f>VLOOKUP(D2120,[1]Sheet1!$A$2:$R$4000,4,FALSE)</f>
        <v>Libramiento 0206-01-01-0010-9194</v>
      </c>
      <c r="L2120" s="49" t="str">
        <f>VLOOKUP(D2120,[1]Sheet1!$A$2:$S$4000,5,FALSE)</f>
        <v>PAGO SUM. ALIM. ESC. JEE. CORRESP. AL MES DE ENERO 2018, SEGUN FACT. NCF.: 00971, CARTA COMPROMISO NO. 04610, 04613, 04616, 04620, 04636, 04638, 04649, 04727, 09155, 09167, 10510, 10525, 04695, 04652, OC 6258.</v>
      </c>
      <c r="M2120" s="53">
        <f>VLOOKUP(D2120,[1]Sheet1!$A$2:$S$4000,16,FALSE)</f>
        <v>2251321.6</v>
      </c>
    </row>
    <row r="2121" spans="2:13" s="10" customFormat="1" ht="49.5" x14ac:dyDescent="0.2">
      <c r="B2121" s="31">
        <v>2106</v>
      </c>
      <c r="C2121" s="37">
        <v>43216</v>
      </c>
      <c r="D2121" s="44">
        <v>37595</v>
      </c>
      <c r="E2121" s="11" t="s">
        <v>13</v>
      </c>
      <c r="F2121" s="11">
        <v>0</v>
      </c>
      <c r="G2121" s="11">
        <v>2251321.6</v>
      </c>
      <c r="H2121" s="21">
        <f t="shared" si="32"/>
        <v>605022108.47999871</v>
      </c>
      <c r="J2121" s="10">
        <f>VLOOKUP(D2121,[1]Sheet1!$A$2:$R$4000,1,FALSE)</f>
        <v>37595</v>
      </c>
      <c r="K2121" s="10" t="str">
        <f>VLOOKUP(D2121,[1]Sheet1!$A$2:$R$4000,4,FALSE)</f>
        <v>Libramiento 0206-01-01-0010-9194</v>
      </c>
      <c r="L2121" s="49" t="str">
        <f>VLOOKUP(D2121,[1]Sheet1!$A$2:$S$4000,5,FALSE)</f>
        <v>PAGO SUM. ALIM. ESC. JEE. CORRESP. AL MES DE ENERO 2018, SEGUN FACT. NCF.: 00971, CARTA COMPROMISO NO. 04610, 04613, 04616, 04620, 04636, 04638, 04649, 04727, 09155, 09167, 10510, 10525, 04695, 04652, OC 6258.</v>
      </c>
      <c r="M2121" s="53">
        <f>VLOOKUP(D2121,[1]Sheet1!$A$2:$S$4000,16,FALSE)</f>
        <v>2251321.6</v>
      </c>
    </row>
    <row r="2122" spans="2:13" s="10" customFormat="1" ht="33" x14ac:dyDescent="0.2">
      <c r="B2122" s="31">
        <v>2107</v>
      </c>
      <c r="C2122" s="37">
        <v>43216</v>
      </c>
      <c r="D2122" s="44">
        <v>37594</v>
      </c>
      <c r="E2122" s="11" t="s">
        <v>13</v>
      </c>
      <c r="F2122" s="11">
        <v>0</v>
      </c>
      <c r="G2122" s="11">
        <v>60306</v>
      </c>
      <c r="H2122" s="21">
        <f t="shared" si="32"/>
        <v>604961802.47999871</v>
      </c>
      <c r="J2122" s="10">
        <f>VLOOKUP(D2122,[1]Sheet1!$A$2:$R$4000,1,FALSE)</f>
        <v>37594</v>
      </c>
      <c r="K2122" s="10" t="str">
        <f>VLOOKUP(D2122,[1]Sheet1!$A$2:$R$4000,4,FALSE)</f>
        <v>Libramiento 0206-01-01-0010-9187</v>
      </c>
      <c r="L2122" s="49" t="str">
        <f>VLOOKUP(D2122,[1]Sheet1!$A$2:$S$4000,5,FALSE)</f>
        <v>PAGO SUM. ALIM. ESC. JEE. CORRESP. AL MES ENERO 2018, SEGUN FACT. NCF.: 00031 CARTA COMPROMISO NO. 03453, 03458, 03434, 08236, 03387, 03510, 08195, 03384, OC 5692</v>
      </c>
      <c r="M2122" s="53">
        <f>VLOOKUP(D2122,[1]Sheet1!$A$2:$S$4000,16,FALSE)</f>
        <v>60306</v>
      </c>
    </row>
    <row r="2123" spans="2:13" s="10" customFormat="1" ht="33" x14ac:dyDescent="0.2">
      <c r="B2123" s="31">
        <v>2108</v>
      </c>
      <c r="C2123" s="37">
        <v>43216</v>
      </c>
      <c r="D2123" s="44">
        <v>37594</v>
      </c>
      <c r="E2123" s="11" t="s">
        <v>13</v>
      </c>
      <c r="F2123" s="11">
        <v>0</v>
      </c>
      <c r="G2123" s="11">
        <v>1362915.6</v>
      </c>
      <c r="H2123" s="21">
        <f t="shared" si="32"/>
        <v>603598886.87999868</v>
      </c>
      <c r="J2123" s="10">
        <f>VLOOKUP(D2123,[1]Sheet1!$A$2:$R$4000,1,FALSE)</f>
        <v>37594</v>
      </c>
      <c r="K2123" s="10" t="str">
        <f>VLOOKUP(D2123,[1]Sheet1!$A$2:$R$4000,4,FALSE)</f>
        <v>Libramiento 0206-01-01-0010-9187</v>
      </c>
      <c r="L2123" s="49" t="str">
        <f>VLOOKUP(D2123,[1]Sheet1!$A$2:$S$4000,5,FALSE)</f>
        <v>PAGO SUM. ALIM. ESC. JEE. CORRESP. AL MES ENERO 2018, SEGUN FACT. NCF.: 00031 CARTA COMPROMISO NO. 03453, 03458, 03434, 08236, 03387, 03510, 08195, 03384, OC 5692</v>
      </c>
      <c r="M2123" s="53">
        <f>VLOOKUP(D2123,[1]Sheet1!$A$2:$S$4000,16,FALSE)</f>
        <v>60306</v>
      </c>
    </row>
    <row r="2124" spans="2:13" s="10" customFormat="1" ht="33" x14ac:dyDescent="0.2">
      <c r="B2124" s="31">
        <v>2109</v>
      </c>
      <c r="C2124" s="37">
        <v>43216</v>
      </c>
      <c r="D2124" s="44">
        <v>37593</v>
      </c>
      <c r="E2124" s="11" t="s">
        <v>13</v>
      </c>
      <c r="F2124" s="11">
        <v>0</v>
      </c>
      <c r="G2124" s="11">
        <v>26452</v>
      </c>
      <c r="H2124" s="21">
        <f t="shared" si="32"/>
        <v>603572434.87999868</v>
      </c>
      <c r="J2124" s="10">
        <f>VLOOKUP(D2124,[1]Sheet1!$A$2:$R$4000,1,FALSE)</f>
        <v>37593</v>
      </c>
      <c r="K2124" s="10" t="str">
        <f>VLOOKUP(D2124,[1]Sheet1!$A$2:$R$4000,4,FALSE)</f>
        <v>Libramiento 0206-01-01-0010-9183</v>
      </c>
      <c r="L2124" s="49" t="str">
        <f>VLOOKUP(D2124,[1]Sheet1!$A$2:$S$4000,5,FALSE)</f>
        <v>PAGO SUM. ALIM. ESC. JEE. CORRESP. AL MES DE ENERO 2018, SEGUN FACT. NCF.: 00036, CARTA COMPROMISO NO.13499, OC 5894</v>
      </c>
      <c r="M2124" s="53">
        <f>VLOOKUP(D2124,[1]Sheet1!$A$2:$S$4000,16,FALSE)</f>
        <v>26452</v>
      </c>
    </row>
    <row r="2125" spans="2:13" s="10" customFormat="1" ht="33" x14ac:dyDescent="0.2">
      <c r="B2125" s="31">
        <v>2110</v>
      </c>
      <c r="C2125" s="37">
        <v>43216</v>
      </c>
      <c r="D2125" s="44">
        <v>37593</v>
      </c>
      <c r="E2125" s="11" t="s">
        <v>13</v>
      </c>
      <c r="F2125" s="11">
        <v>0</v>
      </c>
      <c r="G2125" s="11">
        <v>597815.19999999995</v>
      </c>
      <c r="H2125" s="21">
        <f t="shared" si="32"/>
        <v>602974619.67999864</v>
      </c>
      <c r="J2125" s="10">
        <f>VLOOKUP(D2125,[1]Sheet1!$A$2:$R$4000,1,FALSE)</f>
        <v>37593</v>
      </c>
      <c r="K2125" s="10" t="str">
        <f>VLOOKUP(D2125,[1]Sheet1!$A$2:$R$4000,4,FALSE)</f>
        <v>Libramiento 0206-01-01-0010-9183</v>
      </c>
      <c r="L2125" s="49" t="str">
        <f>VLOOKUP(D2125,[1]Sheet1!$A$2:$S$4000,5,FALSE)</f>
        <v>PAGO SUM. ALIM. ESC. JEE. CORRESP. AL MES DE ENERO 2018, SEGUN FACT. NCF.: 00036, CARTA COMPROMISO NO.13499, OC 5894</v>
      </c>
      <c r="M2125" s="53">
        <f>VLOOKUP(D2125,[1]Sheet1!$A$2:$S$4000,16,FALSE)</f>
        <v>26452</v>
      </c>
    </row>
    <row r="2126" spans="2:13" s="10" customFormat="1" ht="33" x14ac:dyDescent="0.2">
      <c r="B2126" s="31">
        <v>2111</v>
      </c>
      <c r="C2126" s="37">
        <v>43216</v>
      </c>
      <c r="D2126" s="44">
        <v>37599</v>
      </c>
      <c r="E2126" s="11" t="s">
        <v>13</v>
      </c>
      <c r="F2126" s="11">
        <v>0</v>
      </c>
      <c r="G2126" s="11">
        <v>141606.39999999999</v>
      </c>
      <c r="H2126" s="21">
        <f t="shared" si="32"/>
        <v>602833013.27999866</v>
      </c>
      <c r="J2126" s="10">
        <f>VLOOKUP(D2126,[1]Sheet1!$A$2:$R$4000,1,FALSE)</f>
        <v>37599</v>
      </c>
      <c r="K2126" s="10" t="str">
        <f>VLOOKUP(D2126,[1]Sheet1!$A$2:$R$4000,4,FALSE)</f>
        <v>Libramiento 0206-01-01-0010-9368</v>
      </c>
      <c r="L2126" s="49" t="str">
        <f>VLOOKUP(D2126,[1]Sheet1!$A$2:$S$4000,5,FALSE)</f>
        <v>PAGO SUM. ALIM. ESC. JEE. CORRESP. AL MES ENERO 2018, SEGUN FACT. NCF.: 53789, CARTA COMPROMISO NO. 03635, OC 6612</v>
      </c>
      <c r="M2126" s="53">
        <f>VLOOKUP(D2126,[1]Sheet1!$A$2:$S$4000,16,FALSE)</f>
        <v>110822.39999999999</v>
      </c>
    </row>
    <row r="2127" spans="2:13" s="10" customFormat="1" ht="33" x14ac:dyDescent="0.2">
      <c r="B2127" s="31">
        <v>2112</v>
      </c>
      <c r="C2127" s="37">
        <v>43216</v>
      </c>
      <c r="D2127" s="44">
        <v>37599</v>
      </c>
      <c r="E2127" s="11" t="s">
        <v>13</v>
      </c>
      <c r="F2127" s="11">
        <v>0</v>
      </c>
      <c r="G2127" s="11">
        <v>584896</v>
      </c>
      <c r="H2127" s="21">
        <f t="shared" si="32"/>
        <v>602248117.27999866</v>
      </c>
      <c r="J2127" s="10">
        <f>VLOOKUP(D2127,[1]Sheet1!$A$2:$R$4000,1,FALSE)</f>
        <v>37599</v>
      </c>
      <c r="K2127" s="10" t="str">
        <f>VLOOKUP(D2127,[1]Sheet1!$A$2:$R$4000,4,FALSE)</f>
        <v>Libramiento 0206-01-01-0010-9368</v>
      </c>
      <c r="L2127" s="49" t="str">
        <f>VLOOKUP(D2127,[1]Sheet1!$A$2:$S$4000,5,FALSE)</f>
        <v>PAGO SUM. ALIM. ESC. JEE. CORRESP. AL MES ENERO 2018, SEGUN FACT. NCF.: 53789, CARTA COMPROMISO NO. 03635, OC 6612</v>
      </c>
      <c r="M2127" s="53">
        <f>VLOOKUP(D2127,[1]Sheet1!$A$2:$S$4000,16,FALSE)</f>
        <v>110822.39999999999</v>
      </c>
    </row>
    <row r="2128" spans="2:13" s="10" customFormat="1" ht="49.5" x14ac:dyDescent="0.2">
      <c r="B2128" s="31">
        <v>2113</v>
      </c>
      <c r="C2128" s="37">
        <v>43216</v>
      </c>
      <c r="D2128" s="44">
        <v>37604</v>
      </c>
      <c r="E2128" s="11" t="s">
        <v>13</v>
      </c>
      <c r="F2128" s="11">
        <v>0</v>
      </c>
      <c r="G2128" s="11">
        <v>120704</v>
      </c>
      <c r="H2128" s="21">
        <f t="shared" si="32"/>
        <v>602127413.27999866</v>
      </c>
      <c r="J2128" s="10">
        <f>VLOOKUP(D2128,[1]Sheet1!$A$2:$R$4000,1,FALSE)</f>
        <v>37604</v>
      </c>
      <c r="K2128" s="10" t="str">
        <f>VLOOKUP(D2128,[1]Sheet1!$A$2:$R$4000,4,FALSE)</f>
        <v>Libramiento 0206-01-01-0010-9418</v>
      </c>
      <c r="L2128" s="49" t="str">
        <f>VLOOKUP(D2128,[1]Sheet1!$A$2:$S$4000,5,FALSE)</f>
        <v>PAGO A FAVOR DE BANCO AGRICOLA, CEDIDO POR CARLOS RAMON DE LA CRUZ PUJOLS, MEDIANTE ACTO NO. 17/18 D/F 05/01/2018. POR SUM. ALIM. ESC. JEE, CORRESP. AL MES DE ENERO 2018, S/FACTS. NCF.: 00003, CARTAS COMPROMISO NO. 05656, OC 7124.</v>
      </c>
      <c r="M2128" s="53">
        <f>VLOOKUP(D2128,[1]Sheet1!$A$2:$S$4000,16,FALSE)</f>
        <v>498560</v>
      </c>
    </row>
    <row r="2129" spans="2:13" s="10" customFormat="1" ht="49.5" x14ac:dyDescent="0.2">
      <c r="B2129" s="31">
        <v>2114</v>
      </c>
      <c r="C2129" s="37">
        <v>43216</v>
      </c>
      <c r="D2129" s="44">
        <v>37604</v>
      </c>
      <c r="E2129" s="11" t="s">
        <v>13</v>
      </c>
      <c r="F2129" s="11">
        <v>0</v>
      </c>
      <c r="G2129" s="11">
        <v>498560</v>
      </c>
      <c r="H2129" s="21">
        <f t="shared" si="32"/>
        <v>601628853.27999866</v>
      </c>
      <c r="J2129" s="10">
        <f>VLOOKUP(D2129,[1]Sheet1!$A$2:$R$4000,1,FALSE)</f>
        <v>37604</v>
      </c>
      <c r="K2129" s="10" t="str">
        <f>VLOOKUP(D2129,[1]Sheet1!$A$2:$R$4000,4,FALSE)</f>
        <v>Libramiento 0206-01-01-0010-9418</v>
      </c>
      <c r="L2129" s="49" t="str">
        <f>VLOOKUP(D2129,[1]Sheet1!$A$2:$S$4000,5,FALSE)</f>
        <v>PAGO A FAVOR DE BANCO AGRICOLA, CEDIDO POR CARLOS RAMON DE LA CRUZ PUJOLS, MEDIANTE ACTO NO. 17/18 D/F 05/01/2018. POR SUM. ALIM. ESC. JEE, CORRESP. AL MES DE ENERO 2018, S/FACTS. NCF.: 00003, CARTAS COMPROMISO NO. 05656, OC 7124.</v>
      </c>
      <c r="M2129" s="53">
        <f>VLOOKUP(D2129,[1]Sheet1!$A$2:$S$4000,16,FALSE)</f>
        <v>498560</v>
      </c>
    </row>
    <row r="2130" spans="2:13" s="10" customFormat="1" ht="49.5" x14ac:dyDescent="0.2">
      <c r="B2130" s="31">
        <v>2115</v>
      </c>
      <c r="C2130" s="37">
        <v>43216</v>
      </c>
      <c r="D2130" s="44">
        <v>37603</v>
      </c>
      <c r="E2130" s="11" t="s">
        <v>13</v>
      </c>
      <c r="F2130" s="11">
        <v>0</v>
      </c>
      <c r="G2130" s="11">
        <v>164864</v>
      </c>
      <c r="H2130" s="21">
        <f t="shared" si="32"/>
        <v>601463989.27999866</v>
      </c>
      <c r="J2130" s="10">
        <f>VLOOKUP(D2130,[1]Sheet1!$A$2:$R$4000,1,FALSE)</f>
        <v>37603</v>
      </c>
      <c r="K2130" s="10" t="str">
        <f>VLOOKUP(D2130,[1]Sheet1!$A$2:$R$4000,4,FALSE)</f>
        <v>Libramiento 0206-01-01-0010-9417</v>
      </c>
      <c r="L2130" s="49" t="str">
        <f>VLOOKUP(D2130,[1]Sheet1!$A$2:$S$4000,5,FALSE)</f>
        <v>PAGO A FAVOR DE BANCO AGRICOLA, CEDIDO POR JOSE ANDRES RAMIREZ ZATEN, MEDIANTE ACTO NO. 35/18 D/F 12/01/2018. POR SUM. ALIM. ESC. JEE, CORRESP. AL MES ENERO 2018, SEGUN FACT. NCF 00004. CARTAS COMPROMISO NO. 00143, 04859 OC: 6657.</v>
      </c>
      <c r="M2130" s="53">
        <f>VLOOKUP(D2130,[1]Sheet1!$A$2:$S$4000,16,FALSE)</f>
        <v>129024</v>
      </c>
    </row>
    <row r="2131" spans="2:13" s="10" customFormat="1" ht="49.5" x14ac:dyDescent="0.2">
      <c r="B2131" s="31">
        <v>2116</v>
      </c>
      <c r="C2131" s="37">
        <v>43216</v>
      </c>
      <c r="D2131" s="44">
        <v>37603</v>
      </c>
      <c r="E2131" s="11" t="s">
        <v>13</v>
      </c>
      <c r="F2131" s="11">
        <v>0</v>
      </c>
      <c r="G2131" s="11">
        <v>680960</v>
      </c>
      <c r="H2131" s="21">
        <f t="shared" ref="H2131:H2194" si="33">+H2130+F2131-G2131</f>
        <v>600783029.27999866</v>
      </c>
      <c r="J2131" s="10">
        <f>VLOOKUP(D2131,[1]Sheet1!$A$2:$R$4000,1,FALSE)</f>
        <v>37603</v>
      </c>
      <c r="K2131" s="10" t="str">
        <f>VLOOKUP(D2131,[1]Sheet1!$A$2:$R$4000,4,FALSE)</f>
        <v>Libramiento 0206-01-01-0010-9417</v>
      </c>
      <c r="L2131" s="49" t="str">
        <f>VLOOKUP(D2131,[1]Sheet1!$A$2:$S$4000,5,FALSE)</f>
        <v>PAGO A FAVOR DE BANCO AGRICOLA, CEDIDO POR JOSE ANDRES RAMIREZ ZATEN, MEDIANTE ACTO NO. 35/18 D/F 12/01/2018. POR SUM. ALIM. ESC. JEE, CORRESP. AL MES ENERO 2018, SEGUN FACT. NCF 00004. CARTAS COMPROMISO NO. 00143, 04859 OC: 6657.</v>
      </c>
      <c r="M2131" s="53">
        <f>VLOOKUP(D2131,[1]Sheet1!$A$2:$S$4000,16,FALSE)</f>
        <v>129024</v>
      </c>
    </row>
    <row r="2132" spans="2:13" s="10" customFormat="1" ht="49.5" x14ac:dyDescent="0.2">
      <c r="B2132" s="31">
        <v>2117</v>
      </c>
      <c r="C2132" s="37">
        <v>43216</v>
      </c>
      <c r="D2132" s="44">
        <v>37602</v>
      </c>
      <c r="E2132" s="11" t="s">
        <v>13</v>
      </c>
      <c r="F2132" s="11">
        <v>0</v>
      </c>
      <c r="G2132" s="11">
        <v>32716</v>
      </c>
      <c r="H2132" s="21">
        <f t="shared" si="33"/>
        <v>600750313.27999866</v>
      </c>
      <c r="J2132" s="10">
        <f>VLOOKUP(D2132,[1]Sheet1!$A$2:$R$4000,1,FALSE)</f>
        <v>37602</v>
      </c>
      <c r="K2132" s="10" t="str">
        <f>VLOOKUP(D2132,[1]Sheet1!$A$2:$R$4000,4,FALSE)</f>
        <v>Libramiento 0206-01-01-0010-9416</v>
      </c>
      <c r="L2132" s="49" t="str">
        <f>VLOOKUP(D2132,[1]Sheet1!$A$2:$S$4000,5,FALSE)</f>
        <v>PAGO A FAVOR DE COOPROHARINA, CEDIDO POR DISTRIBUIDORA LISA MARIA SRL ACTO NO.1897 D/F 21/11/2017. POR SUM. ALIM. ESC. JEE. CORRESP. AL MES DE ENERO 2018, S/FACT. 00151 CARTAS COMP. 01074, 01082, 01070, 01071, 01075, 01093, 14306, 01084, OC 6764 Y 6732.</v>
      </c>
      <c r="M2132" s="53">
        <f>VLOOKUP(D2132,[1]Sheet1!$A$2:$S$4000,16,FALSE)</f>
        <v>739381.6</v>
      </c>
    </row>
    <row r="2133" spans="2:13" s="10" customFormat="1" ht="49.5" x14ac:dyDescent="0.2">
      <c r="B2133" s="31">
        <v>2118</v>
      </c>
      <c r="C2133" s="37">
        <v>43216</v>
      </c>
      <c r="D2133" s="44">
        <v>37602</v>
      </c>
      <c r="E2133" s="11" t="s">
        <v>13</v>
      </c>
      <c r="F2133" s="11">
        <v>0</v>
      </c>
      <c r="G2133" s="11">
        <v>739381.6</v>
      </c>
      <c r="H2133" s="21">
        <f t="shared" si="33"/>
        <v>600010931.67999864</v>
      </c>
      <c r="J2133" s="10">
        <f>VLOOKUP(D2133,[1]Sheet1!$A$2:$R$4000,1,FALSE)</f>
        <v>37602</v>
      </c>
      <c r="K2133" s="10" t="str">
        <f>VLOOKUP(D2133,[1]Sheet1!$A$2:$R$4000,4,FALSE)</f>
        <v>Libramiento 0206-01-01-0010-9416</v>
      </c>
      <c r="L2133" s="49" t="str">
        <f>VLOOKUP(D2133,[1]Sheet1!$A$2:$S$4000,5,FALSE)</f>
        <v>PAGO A FAVOR DE COOPROHARINA, CEDIDO POR DISTRIBUIDORA LISA MARIA SRL ACTO NO.1897 D/F 21/11/2017. POR SUM. ALIM. ESC. JEE. CORRESP. AL MES DE ENERO 2018, S/FACT. 00151 CARTAS COMP. 01074, 01082, 01070, 01071, 01075, 01093, 14306, 01084, OC 6764 Y 6732.</v>
      </c>
      <c r="M2133" s="53">
        <f>VLOOKUP(D2133,[1]Sheet1!$A$2:$S$4000,16,FALSE)</f>
        <v>739381.6</v>
      </c>
    </row>
    <row r="2134" spans="2:13" s="10" customFormat="1" ht="33" x14ac:dyDescent="0.2">
      <c r="B2134" s="31">
        <v>2119</v>
      </c>
      <c r="C2134" s="37">
        <v>43216</v>
      </c>
      <c r="D2134" s="44">
        <v>37611</v>
      </c>
      <c r="E2134" s="11" t="s">
        <v>13</v>
      </c>
      <c r="F2134" s="11">
        <v>0</v>
      </c>
      <c r="G2134" s="11">
        <v>27966</v>
      </c>
      <c r="H2134" s="21">
        <f t="shared" si="33"/>
        <v>599982965.67999864</v>
      </c>
      <c r="J2134" s="10">
        <f>VLOOKUP(D2134,[1]Sheet1!$A$2:$R$4000,1,FALSE)</f>
        <v>37611</v>
      </c>
      <c r="K2134" s="10" t="str">
        <f>VLOOKUP(D2134,[1]Sheet1!$A$2:$R$4000,4,FALSE)</f>
        <v>Libramiento 0206-01-01-0010-9871</v>
      </c>
      <c r="L2134" s="49" t="str">
        <f>VLOOKUP(D2134,[1]Sheet1!$A$2:$S$4000,5,FALSE)</f>
        <v>PAGO POR SUM. DE ALIM. ESC. JEE. CORRESP. AL MES DE ENERO 2018, S/FACT. 00196. CARTAS COMPROMISO 03656 Y 03616. OC 5728</v>
      </c>
      <c r="M2134" s="53">
        <f>VLOOKUP(D2134,[1]Sheet1!$A$2:$S$4000,16,FALSE)</f>
        <v>27966</v>
      </c>
    </row>
    <row r="2135" spans="2:13" s="10" customFormat="1" ht="33" x14ac:dyDescent="0.2">
      <c r="B2135" s="31">
        <v>2120</v>
      </c>
      <c r="C2135" s="37">
        <v>43216</v>
      </c>
      <c r="D2135" s="44">
        <v>37611</v>
      </c>
      <c r="E2135" s="11" t="s">
        <v>13</v>
      </c>
      <c r="F2135" s="11">
        <v>0</v>
      </c>
      <c r="G2135" s="11">
        <v>632031.6</v>
      </c>
      <c r="H2135" s="21">
        <f t="shared" si="33"/>
        <v>599350934.07999861</v>
      </c>
      <c r="J2135" s="10">
        <f>VLOOKUP(D2135,[1]Sheet1!$A$2:$R$4000,1,FALSE)</f>
        <v>37611</v>
      </c>
      <c r="K2135" s="10" t="str">
        <f>VLOOKUP(D2135,[1]Sheet1!$A$2:$R$4000,4,FALSE)</f>
        <v>Libramiento 0206-01-01-0010-9871</v>
      </c>
      <c r="L2135" s="49" t="str">
        <f>VLOOKUP(D2135,[1]Sheet1!$A$2:$S$4000,5,FALSE)</f>
        <v>PAGO POR SUM. DE ALIM. ESC. JEE. CORRESP. AL MES DE ENERO 2018, S/FACT. 00196. CARTAS COMPROMISO 03656 Y 03616. OC 5728</v>
      </c>
      <c r="M2135" s="53">
        <f>VLOOKUP(D2135,[1]Sheet1!$A$2:$S$4000,16,FALSE)</f>
        <v>27966</v>
      </c>
    </row>
    <row r="2136" spans="2:13" s="10" customFormat="1" ht="49.5" x14ac:dyDescent="0.2">
      <c r="B2136" s="31">
        <v>2121</v>
      </c>
      <c r="C2136" s="37">
        <v>43216</v>
      </c>
      <c r="D2136" s="44">
        <v>37608</v>
      </c>
      <c r="E2136" s="11" t="s">
        <v>13</v>
      </c>
      <c r="F2136" s="11">
        <v>0</v>
      </c>
      <c r="G2136" s="11">
        <v>81006</v>
      </c>
      <c r="H2136" s="21">
        <f t="shared" si="33"/>
        <v>599269928.07999861</v>
      </c>
      <c r="J2136" s="10">
        <f>VLOOKUP(D2136,[1]Sheet1!$A$2:$R$4000,1,FALSE)</f>
        <v>37608</v>
      </c>
      <c r="K2136" s="10" t="str">
        <f>VLOOKUP(D2136,[1]Sheet1!$A$2:$R$4000,4,FALSE)</f>
        <v>Libramiento 0206-01-01-0010-9471</v>
      </c>
      <c r="L2136" s="49" t="str">
        <f>VLOOKUP(D2136,[1]Sheet1!$A$2:$S$4000,5,FALSE)</f>
        <v>PAGO A FAVOR DE BANCO AGRICOLA S/ACTO 1590 D/F. 05/10/2017 CEDIDO POR MIGUEL ANTONIO DE LEON ABREU, SUM. ALIM. ESC. JEE. CORRESP. AL MES ENERO 2018 S/FACT. NCF: 00028, CARTAS COMPROMISO NOS. 02791, 02827, 02795, 02821, 02794, 02801, 02809 Y 02814, OC. 6743.</v>
      </c>
      <c r="M2136" s="53">
        <f>VLOOKUP(D2136,[1]Sheet1!$A$2:$S$4000,16,FALSE)</f>
        <v>334590</v>
      </c>
    </row>
    <row r="2137" spans="2:13" s="10" customFormat="1" ht="49.5" x14ac:dyDescent="0.2">
      <c r="B2137" s="31">
        <v>2122</v>
      </c>
      <c r="C2137" s="37">
        <v>43216</v>
      </c>
      <c r="D2137" s="44">
        <v>37608</v>
      </c>
      <c r="E2137" s="11" t="s">
        <v>13</v>
      </c>
      <c r="F2137" s="11">
        <v>0</v>
      </c>
      <c r="G2137" s="11">
        <v>334590</v>
      </c>
      <c r="H2137" s="21">
        <f t="shared" si="33"/>
        <v>598935338.07999861</v>
      </c>
      <c r="J2137" s="10">
        <f>VLOOKUP(D2137,[1]Sheet1!$A$2:$R$4000,1,FALSE)</f>
        <v>37608</v>
      </c>
      <c r="K2137" s="10" t="str">
        <f>VLOOKUP(D2137,[1]Sheet1!$A$2:$R$4000,4,FALSE)</f>
        <v>Libramiento 0206-01-01-0010-9471</v>
      </c>
      <c r="L2137" s="49" t="str">
        <f>VLOOKUP(D2137,[1]Sheet1!$A$2:$S$4000,5,FALSE)</f>
        <v>PAGO A FAVOR DE BANCO AGRICOLA S/ACTO 1590 D/F. 05/10/2017 CEDIDO POR MIGUEL ANTONIO DE LEON ABREU, SUM. ALIM. ESC. JEE. CORRESP. AL MES ENERO 2018 S/FACT. NCF: 00028, CARTAS COMPROMISO NOS. 02791, 02827, 02795, 02821, 02794, 02801, 02809 Y 02814, OC. 6743.</v>
      </c>
      <c r="M2137" s="53">
        <f>VLOOKUP(D2137,[1]Sheet1!$A$2:$S$4000,16,FALSE)</f>
        <v>334590</v>
      </c>
    </row>
    <row r="2138" spans="2:13" s="10" customFormat="1" ht="33" x14ac:dyDescent="0.2">
      <c r="B2138" s="31">
        <v>2123</v>
      </c>
      <c r="C2138" s="37">
        <v>43216</v>
      </c>
      <c r="D2138" s="44">
        <v>37607</v>
      </c>
      <c r="E2138" s="11" t="s">
        <v>13</v>
      </c>
      <c r="F2138" s="11">
        <v>0</v>
      </c>
      <c r="G2138" s="11">
        <v>55980</v>
      </c>
      <c r="H2138" s="21">
        <f t="shared" si="33"/>
        <v>598879358.07999861</v>
      </c>
      <c r="J2138" s="10">
        <f>VLOOKUP(D2138,[1]Sheet1!$A$2:$R$4000,1,FALSE)</f>
        <v>37607</v>
      </c>
      <c r="K2138" s="10" t="str">
        <f>VLOOKUP(D2138,[1]Sheet1!$A$2:$R$4000,4,FALSE)</f>
        <v>Libramiento 0206-01-01-0010-9445</v>
      </c>
      <c r="L2138" s="49" t="str">
        <f>VLOOKUP(D2138,[1]Sheet1!$A$2:$S$4000,5,FALSE)</f>
        <v>PAGO SUM. ALIM. ESC. JEE. CORRESP. AL MES ENERO 2018 S/FACT. NCF: 00322 CARTAS COMPROMISO NOS. 03439, 03484, 03451, 03456, 03441, 03443, 03435, 03438, 10508, 03440, 03442, 03444 Y 14206, OC. 5659.</v>
      </c>
      <c r="M2138" s="53">
        <f>VLOOKUP(D2138,[1]Sheet1!$A$2:$S$4000,16,FALSE)</f>
        <v>55980</v>
      </c>
    </row>
    <row r="2139" spans="2:13" s="10" customFormat="1" ht="33" x14ac:dyDescent="0.2">
      <c r="B2139" s="31">
        <v>2124</v>
      </c>
      <c r="C2139" s="37">
        <v>43216</v>
      </c>
      <c r="D2139" s="44">
        <v>37607</v>
      </c>
      <c r="E2139" s="11" t="s">
        <v>13</v>
      </c>
      <c r="F2139" s="11">
        <v>0</v>
      </c>
      <c r="G2139" s="11">
        <v>1265148</v>
      </c>
      <c r="H2139" s="21">
        <f t="shared" si="33"/>
        <v>597614210.07999861</v>
      </c>
      <c r="J2139" s="10">
        <f>VLOOKUP(D2139,[1]Sheet1!$A$2:$R$4000,1,FALSE)</f>
        <v>37607</v>
      </c>
      <c r="K2139" s="10" t="str">
        <f>VLOOKUP(D2139,[1]Sheet1!$A$2:$R$4000,4,FALSE)</f>
        <v>Libramiento 0206-01-01-0010-9445</v>
      </c>
      <c r="L2139" s="49" t="str">
        <f>VLOOKUP(D2139,[1]Sheet1!$A$2:$S$4000,5,FALSE)</f>
        <v>PAGO SUM. ALIM. ESC. JEE. CORRESP. AL MES ENERO 2018 S/FACT. NCF: 00322 CARTAS COMPROMISO NOS. 03439, 03484, 03451, 03456, 03441, 03443, 03435, 03438, 10508, 03440, 03442, 03444 Y 14206, OC. 5659.</v>
      </c>
      <c r="M2139" s="53">
        <f>VLOOKUP(D2139,[1]Sheet1!$A$2:$S$4000,16,FALSE)</f>
        <v>55980</v>
      </c>
    </row>
    <row r="2140" spans="2:13" s="10" customFormat="1" ht="49.5" x14ac:dyDescent="0.2">
      <c r="B2140" s="31">
        <v>2125</v>
      </c>
      <c r="C2140" s="37">
        <v>43216</v>
      </c>
      <c r="D2140" s="44">
        <v>37606</v>
      </c>
      <c r="E2140" s="11" t="s">
        <v>13</v>
      </c>
      <c r="F2140" s="11">
        <v>0</v>
      </c>
      <c r="G2140" s="11">
        <v>8778</v>
      </c>
      <c r="H2140" s="21">
        <f t="shared" si="33"/>
        <v>597605432.07999861</v>
      </c>
      <c r="J2140" s="10">
        <f>VLOOKUP(D2140,[1]Sheet1!$A$2:$R$4000,1,FALSE)</f>
        <v>37606</v>
      </c>
      <c r="K2140" s="10" t="str">
        <f>VLOOKUP(D2140,[1]Sheet1!$A$2:$R$4000,4,FALSE)</f>
        <v>Libramiento 0206-01-01-0010-9422</v>
      </c>
      <c r="L2140" s="49" t="str">
        <f>VLOOKUP(D2140,[1]Sheet1!$A$2:$S$4000,5,FALSE)</f>
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</c>
      <c r="M2140" s="53">
        <f>VLOOKUP(D2140,[1]Sheet1!$A$2:$S$4000,16,FALSE)</f>
        <v>198382.8</v>
      </c>
    </row>
    <row r="2141" spans="2:13" s="10" customFormat="1" ht="49.5" x14ac:dyDescent="0.2">
      <c r="B2141" s="31">
        <v>2126</v>
      </c>
      <c r="C2141" s="37">
        <v>43216</v>
      </c>
      <c r="D2141" s="44">
        <v>37606</v>
      </c>
      <c r="E2141" s="11" t="s">
        <v>13</v>
      </c>
      <c r="F2141" s="11">
        <v>0</v>
      </c>
      <c r="G2141" s="11">
        <v>198382.8</v>
      </c>
      <c r="H2141" s="21">
        <f t="shared" si="33"/>
        <v>597407049.27999866</v>
      </c>
      <c r="J2141" s="10">
        <f>VLOOKUP(D2141,[1]Sheet1!$A$2:$R$4000,1,FALSE)</f>
        <v>37606</v>
      </c>
      <c r="K2141" s="10" t="str">
        <f>VLOOKUP(D2141,[1]Sheet1!$A$2:$R$4000,4,FALSE)</f>
        <v>Libramiento 0206-01-01-0010-9422</v>
      </c>
      <c r="L2141" s="49" t="str">
        <f>VLOOKUP(D2141,[1]Sheet1!$A$2:$S$4000,5,FALSE)</f>
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</c>
      <c r="M2141" s="53">
        <f>VLOOKUP(D2141,[1]Sheet1!$A$2:$S$4000,16,FALSE)</f>
        <v>198382.8</v>
      </c>
    </row>
    <row r="2142" spans="2:13" s="10" customFormat="1" ht="33" x14ac:dyDescent="0.2">
      <c r="B2142" s="31">
        <v>2127</v>
      </c>
      <c r="C2142" s="37">
        <v>43216</v>
      </c>
      <c r="D2142" s="44">
        <v>37605</v>
      </c>
      <c r="E2142" s="11" t="s">
        <v>13</v>
      </c>
      <c r="F2142" s="11">
        <v>0</v>
      </c>
      <c r="G2142" s="11">
        <v>20639.84</v>
      </c>
      <c r="H2142" s="21">
        <f t="shared" si="33"/>
        <v>597386409.43999863</v>
      </c>
      <c r="J2142" s="10">
        <f>VLOOKUP(D2142,[1]Sheet1!$A$2:$R$4000,1,FALSE)</f>
        <v>37605</v>
      </c>
      <c r="K2142" s="10" t="str">
        <f>VLOOKUP(D2142,[1]Sheet1!$A$2:$R$4000,4,FALSE)</f>
        <v>Libramiento 0206-01-01-0010-9421</v>
      </c>
      <c r="L2142" s="49" t="str">
        <f>VLOOKUP(D2142,[1]Sheet1!$A$2:$S$4000,5,FALSE)</f>
        <v>PAGO POR SUM. DE ALIM. ESC. PAE REAL, CORRESP. AL MES DE ENERO 2018, SEGÚN FACT. 00073 Y NC 00052, CONTRATO NO. 334/17 Y OC 6291. MENOS ANTICIPO.</v>
      </c>
      <c r="M2142" s="53">
        <f>VLOOKUP(D2142,[1]Sheet1!$A$2:$S$4000,16,FALSE)</f>
        <v>20639.84</v>
      </c>
    </row>
    <row r="2143" spans="2:13" s="10" customFormat="1" ht="33" x14ac:dyDescent="0.2">
      <c r="B2143" s="31">
        <v>2128</v>
      </c>
      <c r="C2143" s="37">
        <v>43216</v>
      </c>
      <c r="D2143" s="44">
        <v>37605</v>
      </c>
      <c r="E2143" s="11" t="s">
        <v>13</v>
      </c>
      <c r="F2143" s="11">
        <v>0</v>
      </c>
      <c r="G2143" s="11">
        <v>414290</v>
      </c>
      <c r="H2143" s="21">
        <f t="shared" si="33"/>
        <v>596972119.43999863</v>
      </c>
      <c r="J2143" s="10">
        <f>VLOOKUP(D2143,[1]Sheet1!$A$2:$R$4000,1,FALSE)</f>
        <v>37605</v>
      </c>
      <c r="K2143" s="10" t="str">
        <f>VLOOKUP(D2143,[1]Sheet1!$A$2:$R$4000,4,FALSE)</f>
        <v>Libramiento 0206-01-01-0010-9421</v>
      </c>
      <c r="L2143" s="49" t="str">
        <f>VLOOKUP(D2143,[1]Sheet1!$A$2:$S$4000,5,FALSE)</f>
        <v>PAGO POR SUM. DE ALIM. ESC. PAE REAL, CORRESP. AL MES DE ENERO 2018, SEGÚN FACT. 00073 Y NC 00052, CONTRATO NO. 334/17 Y OC 6291. MENOS ANTICIPO.</v>
      </c>
      <c r="M2143" s="53">
        <f>VLOOKUP(D2143,[1]Sheet1!$A$2:$S$4000,16,FALSE)</f>
        <v>20639.84</v>
      </c>
    </row>
    <row r="2144" spans="2:13" s="10" customFormat="1" ht="49.5" x14ac:dyDescent="0.2">
      <c r="B2144" s="31">
        <v>2129</v>
      </c>
      <c r="C2144" s="37">
        <v>43216</v>
      </c>
      <c r="D2144" s="44">
        <v>37600</v>
      </c>
      <c r="E2144" s="11" t="s">
        <v>13</v>
      </c>
      <c r="F2144" s="11">
        <v>0</v>
      </c>
      <c r="G2144" s="11">
        <v>19134</v>
      </c>
      <c r="H2144" s="21">
        <f t="shared" si="33"/>
        <v>596952985.43999863</v>
      </c>
      <c r="J2144" s="10">
        <f>VLOOKUP(D2144,[1]Sheet1!$A$2:$R$4000,1,FALSE)</f>
        <v>37600</v>
      </c>
      <c r="K2144" s="10" t="str">
        <f>VLOOKUP(D2144,[1]Sheet1!$A$2:$R$4000,4,FALSE)</f>
        <v>Libramiento 0206-01-01-0010-9406</v>
      </c>
      <c r="L2144" s="49" t="str">
        <f>VLOOKUP(D2144,[1]Sheet1!$A$2:$S$4000,5,FALSE)</f>
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</c>
      <c r="M2144" s="53">
        <f>VLOOKUP(D2144,[1]Sheet1!$A$2:$S$4000,16,FALSE)</f>
        <v>19134</v>
      </c>
    </row>
    <row r="2145" spans="2:13" s="10" customFormat="1" ht="49.5" x14ac:dyDescent="0.2">
      <c r="B2145" s="31">
        <v>2130</v>
      </c>
      <c r="C2145" s="37">
        <v>43216</v>
      </c>
      <c r="D2145" s="44">
        <v>37600</v>
      </c>
      <c r="E2145" s="11" t="s">
        <v>13</v>
      </c>
      <c r="F2145" s="11">
        <v>0</v>
      </c>
      <c r="G2145" s="11">
        <v>432428.4</v>
      </c>
      <c r="H2145" s="21">
        <f t="shared" si="33"/>
        <v>596520557.03999865</v>
      </c>
      <c r="J2145" s="10">
        <f>VLOOKUP(D2145,[1]Sheet1!$A$2:$R$4000,1,FALSE)</f>
        <v>37600</v>
      </c>
      <c r="K2145" s="10" t="str">
        <f>VLOOKUP(D2145,[1]Sheet1!$A$2:$R$4000,4,FALSE)</f>
        <v>Libramiento 0206-01-01-0010-9406</v>
      </c>
      <c r="L2145" s="49" t="str">
        <f>VLOOKUP(D2145,[1]Sheet1!$A$2:$S$4000,5,FALSE)</f>
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</c>
      <c r="M2145" s="53">
        <f>VLOOKUP(D2145,[1]Sheet1!$A$2:$S$4000,16,FALSE)</f>
        <v>19134</v>
      </c>
    </row>
    <row r="2146" spans="2:13" s="10" customFormat="1" ht="49.5" x14ac:dyDescent="0.2">
      <c r="B2146" s="31">
        <v>2131</v>
      </c>
      <c r="C2146" s="37">
        <v>43216</v>
      </c>
      <c r="D2146" s="44">
        <v>37753</v>
      </c>
      <c r="E2146" s="11" t="s">
        <v>13</v>
      </c>
      <c r="F2146" s="11">
        <v>0</v>
      </c>
      <c r="G2146" s="11">
        <v>136238</v>
      </c>
      <c r="H2146" s="21">
        <f t="shared" si="33"/>
        <v>596384319.03999865</v>
      </c>
      <c r="J2146" s="10">
        <f>VLOOKUP(D2146,[1]Sheet1!$A$2:$R$4000,1,FALSE)</f>
        <v>37753</v>
      </c>
      <c r="K2146" s="10" t="str">
        <f>VLOOKUP(D2146,[1]Sheet1!$A$2:$R$4000,4,FALSE)</f>
        <v>Libramiento 0206-01-01-0010-9392</v>
      </c>
      <c r="L2146" s="49" t="str">
        <f>VLOOKUP(D2146,[1]Sheet1!$A$2:$S$4000,5,FALSE)</f>
        <v>PAGO A BANCO AGRICOLA, CEDIDO POR UNIFRAN &amp; ASOCIADOS SRL, S/ACTO NO.804 D/F 05/10/17, POR SUM. DE ALIM. ESC. JEE. MES DE ENERO 2018, S/FACT. 00111 Y NC 00064. CARTAS COMPROMISO 01660, 14243, 01611 Y 01607. OC 6009</v>
      </c>
      <c r="M2146" s="53">
        <f>VLOOKUP(D2146,[1]Sheet1!$A$2:$S$4000,16,FALSE)</f>
        <v>136238</v>
      </c>
    </row>
    <row r="2147" spans="2:13" s="10" customFormat="1" ht="49.5" x14ac:dyDescent="0.2">
      <c r="B2147" s="31">
        <v>2132</v>
      </c>
      <c r="C2147" s="37">
        <v>43216</v>
      </c>
      <c r="D2147" s="44">
        <v>37753</v>
      </c>
      <c r="E2147" s="11" t="s">
        <v>13</v>
      </c>
      <c r="F2147" s="11">
        <v>0</v>
      </c>
      <c r="G2147" s="11">
        <v>3078978.8</v>
      </c>
      <c r="H2147" s="21">
        <f t="shared" si="33"/>
        <v>593305340.2399987</v>
      </c>
      <c r="J2147" s="10">
        <f>VLOOKUP(D2147,[1]Sheet1!$A$2:$R$4000,1,FALSE)</f>
        <v>37753</v>
      </c>
      <c r="K2147" s="10" t="str">
        <f>VLOOKUP(D2147,[1]Sheet1!$A$2:$R$4000,4,FALSE)</f>
        <v>Libramiento 0206-01-01-0010-9392</v>
      </c>
      <c r="L2147" s="49" t="str">
        <f>VLOOKUP(D2147,[1]Sheet1!$A$2:$S$4000,5,FALSE)</f>
        <v>PAGO A BANCO AGRICOLA, CEDIDO POR UNIFRAN &amp; ASOCIADOS SRL, S/ACTO NO.804 D/F 05/10/17, POR SUM. DE ALIM. ESC. JEE. MES DE ENERO 2018, S/FACT. 00111 Y NC 00064. CARTAS COMPROMISO 01660, 14243, 01611 Y 01607. OC 6009</v>
      </c>
      <c r="M2147" s="53">
        <f>VLOOKUP(D2147,[1]Sheet1!$A$2:$S$4000,16,FALSE)</f>
        <v>136238</v>
      </c>
    </row>
    <row r="2148" spans="2:13" s="10" customFormat="1" ht="49.5" x14ac:dyDescent="0.2">
      <c r="B2148" s="31">
        <v>2133</v>
      </c>
      <c r="C2148" s="37">
        <v>43216</v>
      </c>
      <c r="D2148" s="44">
        <v>37752</v>
      </c>
      <c r="E2148" s="11" t="s">
        <v>13</v>
      </c>
      <c r="F2148" s="11">
        <v>0</v>
      </c>
      <c r="G2148" s="11">
        <v>24408</v>
      </c>
      <c r="H2148" s="21">
        <f t="shared" si="33"/>
        <v>593280932.2399987</v>
      </c>
      <c r="J2148" s="10">
        <f>VLOOKUP(D2148,[1]Sheet1!$A$2:$R$4000,1,FALSE)</f>
        <v>37752</v>
      </c>
      <c r="K2148" s="10" t="str">
        <f>VLOOKUP(D2148,[1]Sheet1!$A$2:$R$4000,4,FALSE)</f>
        <v>Libramiento 0206-01-01-0010-9390</v>
      </c>
      <c r="L2148" s="49" t="str">
        <f>VLOOKUP(D2148,[1]Sheet1!$A$2:$S$4000,5,FALSE)</f>
        <v>PAGO A FAVOR DE BANCO AGRICOLA S/ACTO 853 D/F. 13/10/2017 CEDIDO POR INVERSIONES MENTOL SRL, SUM. ALIM. ESC. JEE. CORRESP. AL MES ENERO 2018, S/FACT. NCF: 00017, CARTAS COMPROMISO NOS. 00436, 00529 Y 00557, OC. 5634.</v>
      </c>
      <c r="M2148" s="53">
        <f>VLOOKUP(D2148,[1]Sheet1!$A$2:$S$4000,16,FALSE)</f>
        <v>551620.80000000005</v>
      </c>
    </row>
    <row r="2149" spans="2:13" s="10" customFormat="1" ht="49.5" x14ac:dyDescent="0.2">
      <c r="B2149" s="31">
        <v>2134</v>
      </c>
      <c r="C2149" s="37">
        <v>43216</v>
      </c>
      <c r="D2149" s="44">
        <v>37752</v>
      </c>
      <c r="E2149" s="11" t="s">
        <v>13</v>
      </c>
      <c r="F2149" s="11">
        <v>0</v>
      </c>
      <c r="G2149" s="11">
        <v>551620.80000000005</v>
      </c>
      <c r="H2149" s="21">
        <f t="shared" si="33"/>
        <v>592729311.43999875</v>
      </c>
      <c r="J2149" s="10">
        <f>VLOOKUP(D2149,[1]Sheet1!$A$2:$R$4000,1,FALSE)</f>
        <v>37752</v>
      </c>
      <c r="K2149" s="10" t="str">
        <f>VLOOKUP(D2149,[1]Sheet1!$A$2:$R$4000,4,FALSE)</f>
        <v>Libramiento 0206-01-01-0010-9390</v>
      </c>
      <c r="L2149" s="49" t="str">
        <f>VLOOKUP(D2149,[1]Sheet1!$A$2:$S$4000,5,FALSE)</f>
        <v>PAGO A FAVOR DE BANCO AGRICOLA S/ACTO 853 D/F. 13/10/2017 CEDIDO POR INVERSIONES MENTOL SRL, SUM. ALIM. ESC. JEE. CORRESP. AL MES ENERO 2018, S/FACT. NCF: 00017, CARTAS COMPROMISO NOS. 00436, 00529 Y 00557, OC. 5634.</v>
      </c>
      <c r="M2149" s="53">
        <f>VLOOKUP(D2149,[1]Sheet1!$A$2:$S$4000,16,FALSE)</f>
        <v>551620.80000000005</v>
      </c>
    </row>
    <row r="2150" spans="2:13" s="10" customFormat="1" ht="49.5" x14ac:dyDescent="0.2">
      <c r="B2150" s="31">
        <v>2135</v>
      </c>
      <c r="C2150" s="37">
        <v>43216</v>
      </c>
      <c r="D2150" s="44">
        <v>37751</v>
      </c>
      <c r="E2150" s="11" t="s">
        <v>13</v>
      </c>
      <c r="F2150" s="11">
        <v>0</v>
      </c>
      <c r="G2150" s="11">
        <v>84787.199999999997</v>
      </c>
      <c r="H2150" s="21">
        <f t="shared" si="33"/>
        <v>592644524.2399987</v>
      </c>
      <c r="J2150" s="10">
        <f>VLOOKUP(D2150,[1]Sheet1!$A$2:$R$4000,1,FALSE)</f>
        <v>37751</v>
      </c>
      <c r="K2150" s="10" t="str">
        <f>VLOOKUP(D2150,[1]Sheet1!$A$2:$R$4000,4,FALSE)</f>
        <v>Libramiento 0206-01-01-0010-9382</v>
      </c>
      <c r="L2150" s="49" t="str">
        <f>VLOOKUP(D2150,[1]Sheet1!$A$2:$S$4000,5,FALSE)</f>
        <v>PAGO A FAVOR DE BANCO AGRICOLA, CEDIDO POR VICENTA PEREZ GONZALEZ, MEDIANTE ACTO DE ALGUACIL NO. 596/17 D/F 24/10/2017. POR SUM. ALIM. ESC. JEE, CORRESP. AL MES DE ENERO 2018, SEGUN FACT. NCF.: 00016, CARTAS COMPROMISO NO.15183, OC 6240.</v>
      </c>
      <c r="M2150" s="53">
        <f>VLOOKUP(D2150,[1]Sheet1!$A$2:$S$4000,16,FALSE)</f>
        <v>18432</v>
      </c>
    </row>
    <row r="2151" spans="2:13" s="10" customFormat="1" ht="49.5" x14ac:dyDescent="0.2">
      <c r="B2151" s="31">
        <v>2136</v>
      </c>
      <c r="C2151" s="37">
        <v>43216</v>
      </c>
      <c r="D2151" s="44">
        <v>37751</v>
      </c>
      <c r="E2151" s="11" t="s">
        <v>13</v>
      </c>
      <c r="F2151" s="11">
        <v>0</v>
      </c>
      <c r="G2151" s="11">
        <v>350208</v>
      </c>
      <c r="H2151" s="21">
        <f t="shared" si="33"/>
        <v>592294316.2399987</v>
      </c>
      <c r="J2151" s="10">
        <f>VLOOKUP(D2151,[1]Sheet1!$A$2:$R$4000,1,FALSE)</f>
        <v>37751</v>
      </c>
      <c r="K2151" s="10" t="str">
        <f>VLOOKUP(D2151,[1]Sheet1!$A$2:$R$4000,4,FALSE)</f>
        <v>Libramiento 0206-01-01-0010-9382</v>
      </c>
      <c r="L2151" s="49" t="str">
        <f>VLOOKUP(D2151,[1]Sheet1!$A$2:$S$4000,5,FALSE)</f>
        <v>PAGO A FAVOR DE BANCO AGRICOLA, CEDIDO POR VICENTA PEREZ GONZALEZ, MEDIANTE ACTO DE ALGUACIL NO. 596/17 D/F 24/10/2017. POR SUM. ALIM. ESC. JEE, CORRESP. AL MES DE ENERO 2018, SEGUN FACT. NCF.: 00016, CARTAS COMPROMISO NO.15183, OC 6240.</v>
      </c>
      <c r="M2151" s="53">
        <f>VLOOKUP(D2151,[1]Sheet1!$A$2:$S$4000,16,FALSE)</f>
        <v>18432</v>
      </c>
    </row>
    <row r="2152" spans="2:13" s="10" customFormat="1" ht="33" x14ac:dyDescent="0.2">
      <c r="B2152" s="31">
        <v>2137</v>
      </c>
      <c r="C2152" s="37">
        <v>43216</v>
      </c>
      <c r="D2152" s="44">
        <v>37750</v>
      </c>
      <c r="E2152" s="11" t="s">
        <v>13</v>
      </c>
      <c r="F2152" s="11">
        <v>0</v>
      </c>
      <c r="G2152" s="11">
        <v>15160</v>
      </c>
      <c r="H2152" s="21">
        <f t="shared" si="33"/>
        <v>592279156.2399987</v>
      </c>
      <c r="J2152" s="10">
        <f>VLOOKUP(D2152,[1]Sheet1!$A$2:$R$4000,1,FALSE)</f>
        <v>37750</v>
      </c>
      <c r="K2152" s="10" t="str">
        <f>VLOOKUP(D2152,[1]Sheet1!$A$2:$R$4000,4,FALSE)</f>
        <v>Libramiento 0206-01-01-0010-9372</v>
      </c>
      <c r="L2152" s="49" t="str">
        <f>VLOOKUP(D2152,[1]Sheet1!$A$2:$S$4000,5,FALSE)</f>
        <v>PAGO SUM. ALIM. ESC. JEE. CORRESP. AL MES ENERO 2018, S/FACT. NCF: 00030, CARTA COMPROMISO NO. 06516, OC. 7110</v>
      </c>
      <c r="M2152" s="53">
        <f>VLOOKUP(D2152,[1]Sheet1!$A$2:$S$4000,16,FALSE)</f>
        <v>342616</v>
      </c>
    </row>
    <row r="2153" spans="2:13" s="10" customFormat="1" ht="33" x14ac:dyDescent="0.2">
      <c r="B2153" s="31">
        <v>2138</v>
      </c>
      <c r="C2153" s="37">
        <v>43216</v>
      </c>
      <c r="D2153" s="44">
        <v>37750</v>
      </c>
      <c r="E2153" s="11" t="s">
        <v>13</v>
      </c>
      <c r="F2153" s="11">
        <v>0</v>
      </c>
      <c r="G2153" s="11">
        <v>342616</v>
      </c>
      <c r="H2153" s="21">
        <f t="shared" si="33"/>
        <v>591936540.2399987</v>
      </c>
      <c r="J2153" s="10">
        <f>VLOOKUP(D2153,[1]Sheet1!$A$2:$R$4000,1,FALSE)</f>
        <v>37750</v>
      </c>
      <c r="K2153" s="10" t="str">
        <f>VLOOKUP(D2153,[1]Sheet1!$A$2:$R$4000,4,FALSE)</f>
        <v>Libramiento 0206-01-01-0010-9372</v>
      </c>
      <c r="L2153" s="49" t="str">
        <f>VLOOKUP(D2153,[1]Sheet1!$A$2:$S$4000,5,FALSE)</f>
        <v>PAGO SUM. ALIM. ESC. JEE. CORRESP. AL MES ENERO 2018, S/FACT. NCF: 00030, CARTA COMPROMISO NO. 06516, OC. 7110</v>
      </c>
      <c r="M2153" s="53">
        <f>VLOOKUP(D2153,[1]Sheet1!$A$2:$S$4000,16,FALSE)</f>
        <v>342616</v>
      </c>
    </row>
    <row r="2154" spans="2:13" s="10" customFormat="1" ht="33" x14ac:dyDescent="0.2">
      <c r="B2154" s="31">
        <v>2139</v>
      </c>
      <c r="C2154" s="37">
        <v>43216</v>
      </c>
      <c r="D2154" s="44">
        <v>37749</v>
      </c>
      <c r="E2154" s="11" t="s">
        <v>13</v>
      </c>
      <c r="F2154" s="11">
        <v>0</v>
      </c>
      <c r="G2154" s="11">
        <v>160622.79999999999</v>
      </c>
      <c r="H2154" s="21">
        <f t="shared" si="33"/>
        <v>591775917.43999875</v>
      </c>
      <c r="J2154" s="10">
        <f>VLOOKUP(D2154,[1]Sheet1!$A$2:$R$4000,1,FALSE)</f>
        <v>37749</v>
      </c>
      <c r="K2154" s="10" t="str">
        <f>VLOOKUP(D2154,[1]Sheet1!$A$2:$R$4000,4,FALSE)</f>
        <v>Libramiento 0206-01-01-0010-9361</v>
      </c>
      <c r="L2154" s="49" t="str">
        <f>VLOOKUP(D2154,[1]Sheet1!$A$2:$S$4000,5,FALSE)</f>
        <v>PAGO POR SUM. ALIM. ESC. JEE. CORRESP. A ENERO/2018, SEGUN FACT. NCF: 00073, CARTA COMPROMISO 05371, OC. 5946.</v>
      </c>
      <c r="M2154" s="53">
        <f>VLOOKUP(D2154,[1]Sheet1!$A$2:$S$4000,16,FALSE)</f>
        <v>125704.8</v>
      </c>
    </row>
    <row r="2155" spans="2:13" s="10" customFormat="1" ht="33" x14ac:dyDescent="0.2">
      <c r="B2155" s="31">
        <v>2140</v>
      </c>
      <c r="C2155" s="37">
        <v>43216</v>
      </c>
      <c r="D2155" s="44">
        <v>37749</v>
      </c>
      <c r="E2155" s="11" t="s">
        <v>13</v>
      </c>
      <c r="F2155" s="11">
        <v>0</v>
      </c>
      <c r="G2155" s="11">
        <v>663442</v>
      </c>
      <c r="H2155" s="21">
        <f t="shared" si="33"/>
        <v>591112475.43999875</v>
      </c>
      <c r="J2155" s="10">
        <f>VLOOKUP(D2155,[1]Sheet1!$A$2:$R$4000,1,FALSE)</f>
        <v>37749</v>
      </c>
      <c r="K2155" s="10" t="str">
        <f>VLOOKUP(D2155,[1]Sheet1!$A$2:$R$4000,4,FALSE)</f>
        <v>Libramiento 0206-01-01-0010-9361</v>
      </c>
      <c r="L2155" s="49" t="str">
        <f>VLOOKUP(D2155,[1]Sheet1!$A$2:$S$4000,5,FALSE)</f>
        <v>PAGO POR SUM. ALIM. ESC. JEE. CORRESP. A ENERO/2018, SEGUN FACT. NCF: 00073, CARTA COMPROMISO 05371, OC. 5946.</v>
      </c>
      <c r="M2155" s="53">
        <f>VLOOKUP(D2155,[1]Sheet1!$A$2:$S$4000,16,FALSE)</f>
        <v>125704.8</v>
      </c>
    </row>
    <row r="2156" spans="2:13" s="10" customFormat="1" ht="33" x14ac:dyDescent="0.2">
      <c r="B2156" s="31">
        <v>2141</v>
      </c>
      <c r="C2156" s="37">
        <v>43216</v>
      </c>
      <c r="D2156" s="44">
        <v>37748</v>
      </c>
      <c r="E2156" s="11" t="s">
        <v>13</v>
      </c>
      <c r="F2156" s="11">
        <v>0</v>
      </c>
      <c r="G2156" s="11">
        <v>48281.599999999999</v>
      </c>
      <c r="H2156" s="21">
        <f t="shared" si="33"/>
        <v>591064193.83999872</v>
      </c>
      <c r="J2156" s="10">
        <f>VLOOKUP(D2156,[1]Sheet1!$A$2:$R$4000,1,FALSE)</f>
        <v>37748</v>
      </c>
      <c r="K2156" s="10" t="str">
        <f>VLOOKUP(D2156,[1]Sheet1!$A$2:$R$4000,4,FALSE)</f>
        <v>Libramiento 0206-01-01-0010-9349</v>
      </c>
      <c r="L2156" s="49" t="str">
        <f>VLOOKUP(D2156,[1]Sheet1!$A$2:$S$4000,5,FALSE)</f>
        <v>PAGO AL BANCO AGRICOLA, CEDIDO POR REINA HERRERA, S/ACTO NO.508/17 D/F 04/10/2017. POR SUM. ALIM. ESC. JEE, MES DE ENERO 2018, S/FACTS. NCF.: 85155, CARTAS C.NO.01723, 01615, 06921, OC 6006.</v>
      </c>
      <c r="M2156" s="53">
        <f>VLOOKUP(D2156,[1]Sheet1!$A$2:$S$4000,16,FALSE)</f>
        <v>10496</v>
      </c>
    </row>
    <row r="2157" spans="2:13" s="10" customFormat="1" ht="33" x14ac:dyDescent="0.2">
      <c r="B2157" s="31">
        <v>2142</v>
      </c>
      <c r="C2157" s="37">
        <v>43216</v>
      </c>
      <c r="D2157" s="44">
        <v>37748</v>
      </c>
      <c r="E2157" s="11" t="s">
        <v>13</v>
      </c>
      <c r="F2157" s="11">
        <v>0</v>
      </c>
      <c r="G2157" s="11">
        <v>199424</v>
      </c>
      <c r="H2157" s="21">
        <f t="shared" si="33"/>
        <v>590864769.83999872</v>
      </c>
      <c r="J2157" s="10">
        <f>VLOOKUP(D2157,[1]Sheet1!$A$2:$R$4000,1,FALSE)</f>
        <v>37748</v>
      </c>
      <c r="K2157" s="10" t="str">
        <f>VLOOKUP(D2157,[1]Sheet1!$A$2:$R$4000,4,FALSE)</f>
        <v>Libramiento 0206-01-01-0010-9349</v>
      </c>
      <c r="L2157" s="49" t="str">
        <f>VLOOKUP(D2157,[1]Sheet1!$A$2:$S$4000,5,FALSE)</f>
        <v>PAGO AL BANCO AGRICOLA, CEDIDO POR REINA HERRERA, S/ACTO NO.508/17 D/F 04/10/2017. POR SUM. ALIM. ESC. JEE, MES DE ENERO 2018, S/FACTS. NCF.: 85155, CARTAS C.NO.01723, 01615, 06921, OC 6006.</v>
      </c>
      <c r="M2157" s="53">
        <f>VLOOKUP(D2157,[1]Sheet1!$A$2:$S$4000,16,FALSE)</f>
        <v>10496</v>
      </c>
    </row>
    <row r="2158" spans="2:13" s="10" customFormat="1" ht="49.5" x14ac:dyDescent="0.2">
      <c r="B2158" s="31">
        <v>2143</v>
      </c>
      <c r="C2158" s="37">
        <v>43216</v>
      </c>
      <c r="D2158" s="44">
        <v>37747</v>
      </c>
      <c r="E2158" s="11" t="s">
        <v>13</v>
      </c>
      <c r="F2158" s="11">
        <v>0</v>
      </c>
      <c r="G2158" s="11">
        <v>16932</v>
      </c>
      <c r="H2158" s="21">
        <f t="shared" si="33"/>
        <v>590847837.83999872</v>
      </c>
      <c r="J2158" s="10">
        <f>VLOOKUP(D2158,[1]Sheet1!$A$2:$R$4000,1,FALSE)</f>
        <v>37747</v>
      </c>
      <c r="K2158" s="10" t="str">
        <f>VLOOKUP(D2158,[1]Sheet1!$A$2:$R$4000,4,FALSE)</f>
        <v>Libramiento 0206-01-01-0010-9341</v>
      </c>
      <c r="L2158" s="49" t="str">
        <f>VLOOKUP(D2158,[1]Sheet1!$A$2:$S$4000,5,FALSE)</f>
        <v>PAGO A FAVOR DE COOPROHARINA, CEDIDO POR GISSELLE PALADART FOOD, SRL, MEDIANTE ACTO NO. 070/18 D/F 12/01/2018. POR SUM. ALIM. ESC. JEE, CORRESP. AL MES DE ENERO 2018, SEGUN FACT. NCF.: 00081, CARTAS COMPROMISO NO. 15292, OC 5675</v>
      </c>
      <c r="M2158" s="53">
        <f>VLOOKUP(D2158,[1]Sheet1!$A$2:$S$4000,16,FALSE)</f>
        <v>382663.2</v>
      </c>
    </row>
    <row r="2159" spans="2:13" s="10" customFormat="1" ht="49.5" x14ac:dyDescent="0.2">
      <c r="B2159" s="31">
        <v>2144</v>
      </c>
      <c r="C2159" s="37">
        <v>43216</v>
      </c>
      <c r="D2159" s="44">
        <v>37747</v>
      </c>
      <c r="E2159" s="11" t="s">
        <v>13</v>
      </c>
      <c r="F2159" s="11">
        <v>0</v>
      </c>
      <c r="G2159" s="11">
        <v>382663.2</v>
      </c>
      <c r="H2159" s="21">
        <f t="shared" si="33"/>
        <v>590465174.63999867</v>
      </c>
      <c r="J2159" s="10">
        <f>VLOOKUP(D2159,[1]Sheet1!$A$2:$R$4000,1,FALSE)</f>
        <v>37747</v>
      </c>
      <c r="K2159" s="10" t="str">
        <f>VLOOKUP(D2159,[1]Sheet1!$A$2:$R$4000,4,FALSE)</f>
        <v>Libramiento 0206-01-01-0010-9341</v>
      </c>
      <c r="L2159" s="49" t="str">
        <f>VLOOKUP(D2159,[1]Sheet1!$A$2:$S$4000,5,FALSE)</f>
        <v>PAGO A FAVOR DE COOPROHARINA, CEDIDO POR GISSELLE PALADART FOOD, SRL, MEDIANTE ACTO NO. 070/18 D/F 12/01/2018. POR SUM. ALIM. ESC. JEE, CORRESP. AL MES DE ENERO 2018, SEGUN FACT. NCF.: 00081, CARTAS COMPROMISO NO. 15292, OC 5675</v>
      </c>
      <c r="M2159" s="53">
        <f>VLOOKUP(D2159,[1]Sheet1!$A$2:$S$4000,16,FALSE)</f>
        <v>382663.2</v>
      </c>
    </row>
    <row r="2160" spans="2:13" s="10" customFormat="1" ht="49.5" x14ac:dyDescent="0.2">
      <c r="B2160" s="31">
        <v>2145</v>
      </c>
      <c r="C2160" s="37">
        <v>43216</v>
      </c>
      <c r="D2160" s="44">
        <v>37746</v>
      </c>
      <c r="E2160" s="11" t="s">
        <v>13</v>
      </c>
      <c r="F2160" s="11">
        <v>0</v>
      </c>
      <c r="G2160" s="11">
        <v>31756</v>
      </c>
      <c r="H2160" s="21">
        <f t="shared" si="33"/>
        <v>590433418.63999867</v>
      </c>
      <c r="J2160" s="10">
        <f>VLOOKUP(D2160,[1]Sheet1!$A$2:$R$4000,1,FALSE)</f>
        <v>37746</v>
      </c>
      <c r="K2160" s="10" t="str">
        <f>VLOOKUP(D2160,[1]Sheet1!$A$2:$R$4000,4,FALSE)</f>
        <v>Libramiento 0206-01-01-0010-9335</v>
      </c>
      <c r="L2160" s="49" t="str">
        <f>VLOOKUP(D2160,[1]Sheet1!$A$2:$S$4000,5,FALSE)</f>
        <v>PAGO A FAVOR DE COOPROHARINA S/ACTO 1851 D/F. 13/11/2017 CEDIDO POR ALMACEN DE ALIMENTOS SUPER ECONOMICOS AASE SRL, SUM. ALIM. ESC. JEE. MES ENERO 2018, S/FACT. NCF: 00065, CARTA COMPROMISO NO. 14394, OC. 7096.</v>
      </c>
      <c r="M2160" s="53">
        <f>VLOOKUP(D2160,[1]Sheet1!$A$2:$S$4000,16,FALSE)</f>
        <v>31756</v>
      </c>
    </row>
    <row r="2161" spans="2:13" s="10" customFormat="1" ht="49.5" x14ac:dyDescent="0.2">
      <c r="B2161" s="31">
        <v>2146</v>
      </c>
      <c r="C2161" s="37">
        <v>43216</v>
      </c>
      <c r="D2161" s="44">
        <v>37746</v>
      </c>
      <c r="E2161" s="11" t="s">
        <v>13</v>
      </c>
      <c r="F2161" s="11">
        <v>0</v>
      </c>
      <c r="G2161" s="11">
        <v>717685.6</v>
      </c>
      <c r="H2161" s="21">
        <f t="shared" si="33"/>
        <v>589715733.03999865</v>
      </c>
      <c r="J2161" s="10">
        <f>VLOOKUP(D2161,[1]Sheet1!$A$2:$R$4000,1,FALSE)</f>
        <v>37746</v>
      </c>
      <c r="K2161" s="10" t="str">
        <f>VLOOKUP(D2161,[1]Sheet1!$A$2:$R$4000,4,FALSE)</f>
        <v>Libramiento 0206-01-01-0010-9335</v>
      </c>
      <c r="L2161" s="49" t="str">
        <f>VLOOKUP(D2161,[1]Sheet1!$A$2:$S$4000,5,FALSE)</f>
        <v>PAGO A FAVOR DE COOPROHARINA S/ACTO 1851 D/F. 13/11/2017 CEDIDO POR ALMACEN DE ALIMENTOS SUPER ECONOMICOS AASE SRL, SUM. ALIM. ESC. JEE. MES ENERO 2018, S/FACT. NCF: 00065, CARTA COMPROMISO NO. 14394, OC. 7096.</v>
      </c>
      <c r="M2161" s="53">
        <f>VLOOKUP(D2161,[1]Sheet1!$A$2:$S$4000,16,FALSE)</f>
        <v>31756</v>
      </c>
    </row>
    <row r="2162" spans="2:13" s="10" customFormat="1" ht="33" x14ac:dyDescent="0.2">
      <c r="B2162" s="31">
        <v>2147</v>
      </c>
      <c r="C2162" s="37">
        <v>43216</v>
      </c>
      <c r="D2162" s="44">
        <v>37754</v>
      </c>
      <c r="E2162" s="11" t="s">
        <v>13</v>
      </c>
      <c r="F2162" s="11">
        <v>0</v>
      </c>
      <c r="G2162" s="11">
        <v>16692</v>
      </c>
      <c r="H2162" s="21">
        <f t="shared" si="33"/>
        <v>589699041.03999865</v>
      </c>
      <c r="J2162" s="10">
        <f>VLOOKUP(D2162,[1]Sheet1!$A$2:$R$4000,1,FALSE)</f>
        <v>37754</v>
      </c>
      <c r="K2162" s="10" t="str">
        <f>VLOOKUP(D2162,[1]Sheet1!$A$2:$R$4000,4,FALSE)</f>
        <v>Libramiento 0206-01-01-0010-9424</v>
      </c>
      <c r="L2162" s="49" t="str">
        <f>VLOOKUP(D2162,[1]Sheet1!$A$2:$S$4000,5,FALSE)</f>
        <v>PAGO POR SUM. ALIM. ESC. JEE CORRESP. A DICIEMBRE/2017 Y ENERO/2018, SEGUN FACTS. NCF: 00004 Y 00005, CARTA COMPROMISO 14246, OC. 6881.</v>
      </c>
      <c r="M2162" s="53">
        <f>VLOOKUP(D2162,[1]Sheet1!$A$2:$S$4000,16,FALSE)</f>
        <v>377239.2</v>
      </c>
    </row>
    <row r="2163" spans="2:13" s="10" customFormat="1" ht="33" x14ac:dyDescent="0.2">
      <c r="B2163" s="31">
        <v>2148</v>
      </c>
      <c r="C2163" s="37">
        <v>43216</v>
      </c>
      <c r="D2163" s="44">
        <v>37754</v>
      </c>
      <c r="E2163" s="11" t="s">
        <v>13</v>
      </c>
      <c r="F2163" s="11">
        <v>0</v>
      </c>
      <c r="G2163" s="11">
        <v>377239.2</v>
      </c>
      <c r="H2163" s="21">
        <f t="shared" si="33"/>
        <v>589321801.8399986</v>
      </c>
      <c r="J2163" s="10">
        <f>VLOOKUP(D2163,[1]Sheet1!$A$2:$R$4000,1,FALSE)</f>
        <v>37754</v>
      </c>
      <c r="K2163" s="10" t="str">
        <f>VLOOKUP(D2163,[1]Sheet1!$A$2:$R$4000,4,FALSE)</f>
        <v>Libramiento 0206-01-01-0010-9424</v>
      </c>
      <c r="L2163" s="49" t="str">
        <f>VLOOKUP(D2163,[1]Sheet1!$A$2:$S$4000,5,FALSE)</f>
        <v>PAGO POR SUM. ALIM. ESC. JEE CORRESP. A DICIEMBRE/2017 Y ENERO/2018, SEGUN FACTS. NCF: 00004 Y 00005, CARTA COMPROMISO 14246, OC. 6881.</v>
      </c>
      <c r="M2163" s="53">
        <f>VLOOKUP(D2163,[1]Sheet1!$A$2:$S$4000,16,FALSE)</f>
        <v>377239.2</v>
      </c>
    </row>
    <row r="2164" spans="2:13" s="10" customFormat="1" ht="49.5" x14ac:dyDescent="0.2">
      <c r="B2164" s="31">
        <v>2149</v>
      </c>
      <c r="C2164" s="37">
        <v>43216</v>
      </c>
      <c r="D2164" s="44">
        <v>37759</v>
      </c>
      <c r="E2164" s="11" t="s">
        <v>13</v>
      </c>
      <c r="F2164" s="11">
        <v>0</v>
      </c>
      <c r="G2164" s="11">
        <v>75237.600000000006</v>
      </c>
      <c r="H2164" s="21">
        <f t="shared" si="33"/>
        <v>589246564.23999858</v>
      </c>
      <c r="J2164" s="10">
        <f>VLOOKUP(D2164,[1]Sheet1!$A$2:$R$4000,1,FALSE)</f>
        <v>37759</v>
      </c>
      <c r="K2164" s="10" t="str">
        <f>VLOOKUP(D2164,[1]Sheet1!$A$2:$R$4000,4,FALSE)</f>
        <v>Libramiento 0206-01-01-0010-9464</v>
      </c>
      <c r="L2164" s="49" t="str">
        <f>VLOOKUP(D2164,[1]Sheet1!$A$2:$S$4000,5,FALSE)</f>
        <v>PAGO A FAVOR DE BANCO AGRICOLA S/ACTO 1750/17 D/F. 31/10/2017 CEDIDO POR FRANCISCO JAVIEL NAVARRO, SUM. ALIM. ESC. JEE. CORRESP. MES ENERO 2018 S/FACT. 00532, CARTAS COMPR.8231,3292,3332,3417,3509,3314 Y AL SUPLIDOR CARTA 8167 OC. 6754,5764</v>
      </c>
      <c r="M2164" s="53">
        <f>VLOOKUP(D2164,[1]Sheet1!$A$2:$S$4000,16,FALSE)</f>
        <v>16356</v>
      </c>
    </row>
    <row r="2165" spans="2:13" s="10" customFormat="1" ht="49.5" x14ac:dyDescent="0.2">
      <c r="B2165" s="31">
        <v>2150</v>
      </c>
      <c r="C2165" s="37">
        <v>43216</v>
      </c>
      <c r="D2165" s="44">
        <v>37759</v>
      </c>
      <c r="E2165" s="11" t="s">
        <v>13</v>
      </c>
      <c r="F2165" s="11">
        <v>0</v>
      </c>
      <c r="G2165" s="11">
        <v>310764</v>
      </c>
      <c r="H2165" s="21">
        <f t="shared" si="33"/>
        <v>588935800.23999858</v>
      </c>
      <c r="J2165" s="10">
        <f>VLOOKUP(D2165,[1]Sheet1!$A$2:$R$4000,1,FALSE)</f>
        <v>37759</v>
      </c>
      <c r="K2165" s="10" t="str">
        <f>VLOOKUP(D2165,[1]Sheet1!$A$2:$R$4000,4,FALSE)</f>
        <v>Libramiento 0206-01-01-0010-9464</v>
      </c>
      <c r="L2165" s="49" t="str">
        <f>VLOOKUP(D2165,[1]Sheet1!$A$2:$S$4000,5,FALSE)</f>
        <v>PAGO A FAVOR DE BANCO AGRICOLA S/ACTO 1750/17 D/F. 31/10/2017 CEDIDO POR FRANCISCO JAVIEL NAVARRO, SUM. ALIM. ESC. JEE. CORRESP. MES ENERO 2018 S/FACT. 00532, CARTAS COMPR.8231,3292,3332,3417,3509,3314 Y AL SUPLIDOR CARTA 8167 OC. 6754,5764</v>
      </c>
      <c r="M2165" s="53">
        <f>VLOOKUP(D2165,[1]Sheet1!$A$2:$S$4000,16,FALSE)</f>
        <v>16356</v>
      </c>
    </row>
    <row r="2166" spans="2:13" s="10" customFormat="1" ht="49.5" x14ac:dyDescent="0.2">
      <c r="B2166" s="31">
        <v>2151</v>
      </c>
      <c r="C2166" s="37">
        <v>43216</v>
      </c>
      <c r="D2166" s="44">
        <v>37758</v>
      </c>
      <c r="E2166" s="11" t="s">
        <v>13</v>
      </c>
      <c r="F2166" s="11">
        <v>0</v>
      </c>
      <c r="G2166" s="11">
        <v>58064</v>
      </c>
      <c r="H2166" s="21">
        <f t="shared" si="33"/>
        <v>588877736.23999858</v>
      </c>
      <c r="J2166" s="10">
        <f>VLOOKUP(D2166,[1]Sheet1!$A$2:$R$4000,1,FALSE)</f>
        <v>37758</v>
      </c>
      <c r="K2166" s="10" t="str">
        <f>VLOOKUP(D2166,[1]Sheet1!$A$2:$R$4000,4,FALSE)</f>
        <v>Libramiento 0206-01-01-0010-9444</v>
      </c>
      <c r="L2166" s="49" t="str">
        <f>VLOOKUP(D2166,[1]Sheet1!$A$2:$S$4000,5,FALSE)</f>
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</c>
      <c r="M2166" s="53">
        <f>VLOOKUP(D2166,[1]Sheet1!$A$2:$S$4000,16,FALSE)</f>
        <v>58064</v>
      </c>
    </row>
    <row r="2167" spans="2:13" s="10" customFormat="1" ht="49.5" x14ac:dyDescent="0.2">
      <c r="B2167" s="31">
        <v>2152</v>
      </c>
      <c r="C2167" s="37">
        <v>43216</v>
      </c>
      <c r="D2167" s="44">
        <v>37758</v>
      </c>
      <c r="E2167" s="11" t="s">
        <v>13</v>
      </c>
      <c r="F2167" s="11">
        <v>0</v>
      </c>
      <c r="G2167" s="11">
        <v>1312246.3999999999</v>
      </c>
      <c r="H2167" s="21">
        <f t="shared" si="33"/>
        <v>587565489.8399986</v>
      </c>
      <c r="J2167" s="10">
        <f>VLOOKUP(D2167,[1]Sheet1!$A$2:$R$4000,1,FALSE)</f>
        <v>37758</v>
      </c>
      <c r="K2167" s="10" t="str">
        <f>VLOOKUP(D2167,[1]Sheet1!$A$2:$R$4000,4,FALSE)</f>
        <v>Libramiento 0206-01-01-0010-9444</v>
      </c>
      <c r="L2167" s="49" t="str">
        <f>VLOOKUP(D2167,[1]Sheet1!$A$2:$S$4000,5,FALSE)</f>
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</c>
      <c r="M2167" s="53">
        <f>VLOOKUP(D2167,[1]Sheet1!$A$2:$S$4000,16,FALSE)</f>
        <v>58064</v>
      </c>
    </row>
    <row r="2168" spans="2:13" s="10" customFormat="1" ht="33" x14ac:dyDescent="0.2">
      <c r="B2168" s="31">
        <v>2153</v>
      </c>
      <c r="C2168" s="37">
        <v>43216</v>
      </c>
      <c r="D2168" s="44">
        <v>37979</v>
      </c>
      <c r="E2168" s="11" t="s">
        <v>13</v>
      </c>
      <c r="F2168" s="11">
        <v>0</v>
      </c>
      <c r="G2168" s="11">
        <v>199787.2</v>
      </c>
      <c r="H2168" s="21">
        <f t="shared" si="33"/>
        <v>587365702.63999856</v>
      </c>
      <c r="J2168" s="10">
        <f>VLOOKUP(D2168,[1]Sheet1!$A$2:$R$4000,1,FALSE)</f>
        <v>37979</v>
      </c>
      <c r="K2168" s="10" t="str">
        <f>VLOOKUP(D2168,[1]Sheet1!$A$2:$R$4000,4,FALSE)</f>
        <v>Libramiento 0206-01-01-0010-9370</v>
      </c>
      <c r="L2168" s="49" t="str">
        <f>VLOOKUP(D2168,[1]Sheet1!$A$2:$S$4000,5,FALSE)</f>
        <v>PAGO SUM. ALIM. ESC. JEE. CORRESP. AL MES ENERO 2018, S/FACT. NCF: 00062, CARTAS COMPROMISO NOS. 15456 Y 14407, OC. 6681.</v>
      </c>
      <c r="M2168" s="53">
        <f>VLOOKUP(D2168,[1]Sheet1!$A$2:$S$4000,16,FALSE)</f>
        <v>156355.20000000001</v>
      </c>
    </row>
    <row r="2169" spans="2:13" s="10" customFormat="1" ht="33" x14ac:dyDescent="0.2">
      <c r="B2169" s="31">
        <v>2154</v>
      </c>
      <c r="C2169" s="37">
        <v>43216</v>
      </c>
      <c r="D2169" s="44">
        <v>37979</v>
      </c>
      <c r="E2169" s="11" t="s">
        <v>13</v>
      </c>
      <c r="F2169" s="11">
        <v>0</v>
      </c>
      <c r="G2169" s="11">
        <v>825208</v>
      </c>
      <c r="H2169" s="21">
        <f t="shared" si="33"/>
        <v>586540494.63999856</v>
      </c>
      <c r="J2169" s="10">
        <f>VLOOKUP(D2169,[1]Sheet1!$A$2:$R$4000,1,FALSE)</f>
        <v>37979</v>
      </c>
      <c r="K2169" s="10" t="str">
        <f>VLOOKUP(D2169,[1]Sheet1!$A$2:$R$4000,4,FALSE)</f>
        <v>Libramiento 0206-01-01-0010-9370</v>
      </c>
      <c r="L2169" s="49" t="str">
        <f>VLOOKUP(D2169,[1]Sheet1!$A$2:$S$4000,5,FALSE)</f>
        <v>PAGO SUM. ALIM. ESC. JEE. CORRESP. AL MES ENERO 2018, S/FACT. NCF: 00062, CARTAS COMPROMISO NOS. 15456 Y 14407, OC. 6681.</v>
      </c>
      <c r="M2169" s="53">
        <f>VLOOKUP(D2169,[1]Sheet1!$A$2:$S$4000,16,FALSE)</f>
        <v>156355.20000000001</v>
      </c>
    </row>
    <row r="2170" spans="2:13" s="10" customFormat="1" ht="33" x14ac:dyDescent="0.2">
      <c r="B2170" s="31">
        <v>2155</v>
      </c>
      <c r="C2170" s="37">
        <v>43216</v>
      </c>
      <c r="D2170" s="44">
        <v>37978</v>
      </c>
      <c r="E2170" s="11" t="s">
        <v>13</v>
      </c>
      <c r="F2170" s="11">
        <v>0</v>
      </c>
      <c r="G2170" s="11">
        <v>74908</v>
      </c>
      <c r="H2170" s="21">
        <f t="shared" si="33"/>
        <v>586465586.63999856</v>
      </c>
      <c r="J2170" s="10">
        <f>VLOOKUP(D2170,[1]Sheet1!$A$2:$R$4000,1,FALSE)</f>
        <v>37978</v>
      </c>
      <c r="K2170" s="10" t="str">
        <f>VLOOKUP(D2170,[1]Sheet1!$A$2:$R$4000,4,FALSE)</f>
        <v>Libramiento 0206-01-01-0010-9351</v>
      </c>
      <c r="L2170" s="49" t="str">
        <f>VLOOKUP(D2170,[1]Sheet1!$A$2:$S$4000,5,FALSE)</f>
        <v>PAGO POR SUM. ALIM. ESC. JEE. CORRESP. A ENERO/2018, SEGUN FACT. NCF: 00018, CARTAS COMPROMISO 03561, 03565, 03627, 08305, 03621, OC. 5726</v>
      </c>
      <c r="M2170" s="53">
        <f>VLOOKUP(D2170,[1]Sheet1!$A$2:$S$4000,16,FALSE)</f>
        <v>1692920.8</v>
      </c>
    </row>
    <row r="2171" spans="2:13" s="10" customFormat="1" ht="33" x14ac:dyDescent="0.2">
      <c r="B2171" s="31">
        <v>2156</v>
      </c>
      <c r="C2171" s="37">
        <v>43216</v>
      </c>
      <c r="D2171" s="44">
        <v>37978</v>
      </c>
      <c r="E2171" s="11" t="s">
        <v>13</v>
      </c>
      <c r="F2171" s="11">
        <v>0</v>
      </c>
      <c r="G2171" s="11">
        <v>1692920.8</v>
      </c>
      <c r="H2171" s="21">
        <f t="shared" si="33"/>
        <v>584772665.8399986</v>
      </c>
      <c r="J2171" s="10">
        <f>VLOOKUP(D2171,[1]Sheet1!$A$2:$R$4000,1,FALSE)</f>
        <v>37978</v>
      </c>
      <c r="K2171" s="10" t="str">
        <f>VLOOKUP(D2171,[1]Sheet1!$A$2:$R$4000,4,FALSE)</f>
        <v>Libramiento 0206-01-01-0010-9351</v>
      </c>
      <c r="L2171" s="49" t="str">
        <f>VLOOKUP(D2171,[1]Sheet1!$A$2:$S$4000,5,FALSE)</f>
        <v>PAGO POR SUM. ALIM. ESC. JEE. CORRESP. A ENERO/2018, SEGUN FACT. NCF: 00018, CARTAS COMPROMISO 03561, 03565, 03627, 08305, 03621, OC. 5726</v>
      </c>
      <c r="M2171" s="53">
        <f>VLOOKUP(D2171,[1]Sheet1!$A$2:$S$4000,16,FALSE)</f>
        <v>1692920.8</v>
      </c>
    </row>
    <row r="2172" spans="2:13" s="10" customFormat="1" ht="33" x14ac:dyDescent="0.2">
      <c r="B2172" s="31">
        <v>2157</v>
      </c>
      <c r="C2172" s="37">
        <v>43216</v>
      </c>
      <c r="D2172" s="44">
        <v>37976</v>
      </c>
      <c r="E2172" s="11" t="s">
        <v>13</v>
      </c>
      <c r="F2172" s="11">
        <v>0</v>
      </c>
      <c r="G2172" s="11">
        <v>48300</v>
      </c>
      <c r="H2172" s="21">
        <f t="shared" si="33"/>
        <v>584724365.8399986</v>
      </c>
      <c r="J2172" s="10">
        <f>VLOOKUP(D2172,[1]Sheet1!$A$2:$R$4000,1,FALSE)</f>
        <v>37976</v>
      </c>
      <c r="K2172" s="10" t="str">
        <f>VLOOKUP(D2172,[1]Sheet1!$A$2:$R$4000,4,FALSE)</f>
        <v>Libramiento 0206-01-01-0010-9330</v>
      </c>
      <c r="L2172" s="49" t="str">
        <f>VLOOKUP(D2172,[1]Sheet1!$A$2:$S$4000,5,FALSE)</f>
        <v>PAGO SUM. ALIM. ESC. JEE. CORRESP. AL MES ENERO 2018, S/FACT. NCF: 00009 CARTAS COMPROMISO NOS. 10954 Y 14340, OC. 6210.</v>
      </c>
      <c r="M2172" s="53">
        <f>VLOOKUP(D2172,[1]Sheet1!$A$2:$S$4000,16,FALSE)</f>
        <v>48300</v>
      </c>
    </row>
    <row r="2173" spans="2:13" s="10" customFormat="1" ht="33" x14ac:dyDescent="0.2">
      <c r="B2173" s="31">
        <v>2158</v>
      </c>
      <c r="C2173" s="37">
        <v>43216</v>
      </c>
      <c r="D2173" s="44">
        <v>37976</v>
      </c>
      <c r="E2173" s="11" t="s">
        <v>13</v>
      </c>
      <c r="F2173" s="11">
        <v>0</v>
      </c>
      <c r="G2173" s="11">
        <v>1091580</v>
      </c>
      <c r="H2173" s="21">
        <f t="shared" si="33"/>
        <v>583632785.8399986</v>
      </c>
      <c r="J2173" s="10">
        <f>VLOOKUP(D2173,[1]Sheet1!$A$2:$R$4000,1,FALSE)</f>
        <v>37976</v>
      </c>
      <c r="K2173" s="10" t="str">
        <f>VLOOKUP(D2173,[1]Sheet1!$A$2:$R$4000,4,FALSE)</f>
        <v>Libramiento 0206-01-01-0010-9330</v>
      </c>
      <c r="L2173" s="49" t="str">
        <f>VLOOKUP(D2173,[1]Sheet1!$A$2:$S$4000,5,FALSE)</f>
        <v>PAGO SUM. ALIM. ESC. JEE. CORRESP. AL MES ENERO 2018, S/FACT. NCF: 00009 CARTAS COMPROMISO NOS. 10954 Y 14340, OC. 6210.</v>
      </c>
      <c r="M2173" s="53">
        <f>VLOOKUP(D2173,[1]Sheet1!$A$2:$S$4000,16,FALSE)</f>
        <v>48300</v>
      </c>
    </row>
    <row r="2174" spans="2:13" s="10" customFormat="1" ht="33" x14ac:dyDescent="0.2">
      <c r="B2174" s="31">
        <v>2159</v>
      </c>
      <c r="C2174" s="37">
        <v>43216</v>
      </c>
      <c r="D2174" s="44">
        <v>37985</v>
      </c>
      <c r="E2174" s="11" t="s">
        <v>13</v>
      </c>
      <c r="F2174" s="11">
        <v>0</v>
      </c>
      <c r="G2174" s="11">
        <v>168912</v>
      </c>
      <c r="H2174" s="21">
        <f t="shared" si="33"/>
        <v>583463873.8399986</v>
      </c>
      <c r="J2174" s="10">
        <f>VLOOKUP(D2174,[1]Sheet1!$A$2:$R$4000,1,FALSE)</f>
        <v>37985</v>
      </c>
      <c r="K2174" s="10" t="str">
        <f>VLOOKUP(D2174,[1]Sheet1!$A$2:$R$4000,4,FALSE)</f>
        <v>Libramiento 0206-01-01-0010-9450</v>
      </c>
      <c r="L2174" s="49" t="str">
        <f>VLOOKUP(D2174,[1]Sheet1!$A$2:$S$4000,5,FALSE)</f>
        <v>PAGO SUM. ALIM. ESC. JEE CORRESP. AL MES DE NOVIEMBRE 2017, SEGUN FACT. NCF.: 04765, CARTAS COMPROMISO NOS. 03074, 03205, 03206, 03201, 03211, 03213, 03204, OC 6687.</v>
      </c>
      <c r="M2174" s="53">
        <f>VLOOKUP(D2174,[1]Sheet1!$A$2:$S$4000,16,FALSE)</f>
        <v>132192</v>
      </c>
    </row>
    <row r="2175" spans="2:13" s="10" customFormat="1" ht="33" x14ac:dyDescent="0.2">
      <c r="B2175" s="31">
        <v>2160</v>
      </c>
      <c r="C2175" s="37">
        <v>43216</v>
      </c>
      <c r="D2175" s="44">
        <v>37985</v>
      </c>
      <c r="E2175" s="11" t="s">
        <v>13</v>
      </c>
      <c r="F2175" s="11">
        <v>0</v>
      </c>
      <c r="G2175" s="11">
        <v>697680</v>
      </c>
      <c r="H2175" s="21">
        <f t="shared" si="33"/>
        <v>582766193.8399986</v>
      </c>
      <c r="J2175" s="10">
        <f>VLOOKUP(D2175,[1]Sheet1!$A$2:$R$4000,1,FALSE)</f>
        <v>37985</v>
      </c>
      <c r="K2175" s="10" t="str">
        <f>VLOOKUP(D2175,[1]Sheet1!$A$2:$R$4000,4,FALSE)</f>
        <v>Libramiento 0206-01-01-0010-9450</v>
      </c>
      <c r="L2175" s="49" t="str">
        <f>VLOOKUP(D2175,[1]Sheet1!$A$2:$S$4000,5,FALSE)</f>
        <v>PAGO SUM. ALIM. ESC. JEE CORRESP. AL MES DE NOVIEMBRE 2017, SEGUN FACT. NCF.: 04765, CARTAS COMPROMISO NOS. 03074, 03205, 03206, 03201, 03211, 03213, 03204, OC 6687.</v>
      </c>
      <c r="M2175" s="53">
        <f>VLOOKUP(D2175,[1]Sheet1!$A$2:$S$4000,16,FALSE)</f>
        <v>132192</v>
      </c>
    </row>
    <row r="2176" spans="2:13" s="10" customFormat="1" ht="33" x14ac:dyDescent="0.2">
      <c r="B2176" s="31">
        <v>2161</v>
      </c>
      <c r="C2176" s="37">
        <v>43216</v>
      </c>
      <c r="D2176" s="44">
        <v>37984</v>
      </c>
      <c r="E2176" s="11" t="s">
        <v>13</v>
      </c>
      <c r="F2176" s="11">
        <v>0</v>
      </c>
      <c r="G2176" s="11">
        <v>77703.199999999997</v>
      </c>
      <c r="H2176" s="21">
        <f t="shared" si="33"/>
        <v>582688490.63999856</v>
      </c>
      <c r="J2176" s="10">
        <f>VLOOKUP(D2176,[1]Sheet1!$A$2:$R$4000,1,FALSE)</f>
        <v>37984</v>
      </c>
      <c r="K2176" s="10" t="str">
        <f>VLOOKUP(D2176,[1]Sheet1!$A$2:$R$4000,4,FALSE)</f>
        <v>Libramiento 0206-01-01-0010-9449</v>
      </c>
      <c r="L2176" s="49" t="str">
        <f>VLOOKUP(D2176,[1]Sheet1!$A$2:$S$4000,5,FALSE)</f>
        <v>PAGO SUM. ALIM. ESC. JEE. CORRESP. AL MES ENERO 2018, S/FACT. NCF: 00004, CARTAS COMPROMISO NOS. 07121 Y 01735, OC. 7220 Y 6601.</v>
      </c>
      <c r="M2176" s="53">
        <f>VLOOKUP(D2176,[1]Sheet1!$A$2:$S$4000,16,FALSE)</f>
        <v>60811.199999999997</v>
      </c>
    </row>
    <row r="2177" spans="2:13" s="10" customFormat="1" ht="33" x14ac:dyDescent="0.2">
      <c r="B2177" s="31">
        <v>2162</v>
      </c>
      <c r="C2177" s="37">
        <v>43216</v>
      </c>
      <c r="D2177" s="44">
        <v>37984</v>
      </c>
      <c r="E2177" s="11" t="s">
        <v>13</v>
      </c>
      <c r="F2177" s="11">
        <v>0</v>
      </c>
      <c r="G2177" s="11">
        <v>320948</v>
      </c>
      <c r="H2177" s="21">
        <f t="shared" si="33"/>
        <v>582367542.63999856</v>
      </c>
      <c r="J2177" s="10">
        <f>VLOOKUP(D2177,[1]Sheet1!$A$2:$R$4000,1,FALSE)</f>
        <v>37984</v>
      </c>
      <c r="K2177" s="10" t="str">
        <f>VLOOKUP(D2177,[1]Sheet1!$A$2:$R$4000,4,FALSE)</f>
        <v>Libramiento 0206-01-01-0010-9449</v>
      </c>
      <c r="L2177" s="49" t="str">
        <f>VLOOKUP(D2177,[1]Sheet1!$A$2:$S$4000,5,FALSE)</f>
        <v>PAGO SUM. ALIM. ESC. JEE. CORRESP. AL MES ENERO 2018, S/FACT. NCF: 00004, CARTAS COMPROMISO NOS. 07121 Y 01735, OC. 7220 Y 6601.</v>
      </c>
      <c r="M2177" s="53">
        <f>VLOOKUP(D2177,[1]Sheet1!$A$2:$S$4000,16,FALSE)</f>
        <v>60811.199999999997</v>
      </c>
    </row>
    <row r="2178" spans="2:13" s="10" customFormat="1" ht="33" x14ac:dyDescent="0.2">
      <c r="B2178" s="31">
        <v>2163</v>
      </c>
      <c r="C2178" s="37">
        <v>43216</v>
      </c>
      <c r="D2178" s="44">
        <v>37982</v>
      </c>
      <c r="E2178" s="11" t="s">
        <v>13</v>
      </c>
      <c r="F2178" s="11">
        <v>0</v>
      </c>
      <c r="G2178" s="11">
        <v>70104</v>
      </c>
      <c r="H2178" s="21">
        <f t="shared" si="33"/>
        <v>582297438.63999856</v>
      </c>
      <c r="J2178" s="10">
        <f>VLOOKUP(D2178,[1]Sheet1!$A$2:$R$4000,1,FALSE)</f>
        <v>37982</v>
      </c>
      <c r="K2178" s="10" t="str">
        <f>VLOOKUP(D2178,[1]Sheet1!$A$2:$R$4000,4,FALSE)</f>
        <v>Libramiento 0206-01-01-0010-9433</v>
      </c>
      <c r="L2178" s="49" t="str">
        <f>VLOOKUP(D2178,[1]Sheet1!$A$2:$S$4000,5,FALSE)</f>
        <v>PAGO SUM. ALIM. ESC. JEE. CORRESP. AL MES ENERO 2018, S/FACT. NCF: 00229, CARTAS COMPROMISO NOS. 03692 Y 09965, OC. 6160.</v>
      </c>
      <c r="M2178" s="53">
        <f>VLOOKUP(D2178,[1]Sheet1!$A$2:$S$4000,16,FALSE)</f>
        <v>289560</v>
      </c>
    </row>
    <row r="2179" spans="2:13" s="10" customFormat="1" ht="33" x14ac:dyDescent="0.2">
      <c r="B2179" s="31">
        <v>2164</v>
      </c>
      <c r="C2179" s="37">
        <v>43216</v>
      </c>
      <c r="D2179" s="44">
        <v>37982</v>
      </c>
      <c r="E2179" s="11" t="s">
        <v>13</v>
      </c>
      <c r="F2179" s="11">
        <v>0</v>
      </c>
      <c r="G2179" s="11">
        <v>289560</v>
      </c>
      <c r="H2179" s="21">
        <f t="shared" si="33"/>
        <v>582007878.63999856</v>
      </c>
      <c r="J2179" s="10">
        <f>VLOOKUP(D2179,[1]Sheet1!$A$2:$R$4000,1,FALSE)</f>
        <v>37982</v>
      </c>
      <c r="K2179" s="10" t="str">
        <f>VLOOKUP(D2179,[1]Sheet1!$A$2:$R$4000,4,FALSE)</f>
        <v>Libramiento 0206-01-01-0010-9433</v>
      </c>
      <c r="L2179" s="49" t="str">
        <f>VLOOKUP(D2179,[1]Sheet1!$A$2:$S$4000,5,FALSE)</f>
        <v>PAGO SUM. ALIM. ESC. JEE. CORRESP. AL MES ENERO 2018, S/FACT. NCF: 00229, CARTAS COMPROMISO NOS. 03692 Y 09965, OC. 6160.</v>
      </c>
      <c r="M2179" s="53">
        <f>VLOOKUP(D2179,[1]Sheet1!$A$2:$S$4000,16,FALSE)</f>
        <v>289560</v>
      </c>
    </row>
    <row r="2180" spans="2:13" s="10" customFormat="1" ht="33" x14ac:dyDescent="0.2">
      <c r="B2180" s="31">
        <v>2165</v>
      </c>
      <c r="C2180" s="37">
        <v>43216</v>
      </c>
      <c r="D2180" s="44">
        <v>38008</v>
      </c>
      <c r="E2180" s="11" t="s">
        <v>13</v>
      </c>
      <c r="F2180" s="11">
        <v>0</v>
      </c>
      <c r="G2180" s="11">
        <v>47860</v>
      </c>
      <c r="H2180" s="21">
        <f t="shared" si="33"/>
        <v>581960018.63999856</v>
      </c>
      <c r="J2180" s="10">
        <f>VLOOKUP(D2180,[1]Sheet1!$A$2:$R$4000,1,FALSE)</f>
        <v>38008</v>
      </c>
      <c r="K2180" s="10" t="str">
        <f>VLOOKUP(D2180,[1]Sheet1!$A$2:$R$4000,4,FALSE)</f>
        <v>Libramiento 0206-01-01-0010-9765</v>
      </c>
      <c r="L2180" s="49" t="str">
        <f>VLOOKUP(D2180,[1]Sheet1!$A$2:$S$4000,5,FALSE)</f>
        <v>PAGO SUM. ALIM. ESC. JEE. CORRESP. A ENERO/2018, SEGUN FACT. NCF: 00073, CARTAS COMPROMISO,02993, 03229, 03050, OC. 5670</v>
      </c>
      <c r="M2180" s="53">
        <f>VLOOKUP(D2180,[1]Sheet1!$A$2:$S$4000,16,FALSE)</f>
        <v>47860</v>
      </c>
    </row>
    <row r="2181" spans="2:13" s="10" customFormat="1" ht="33" x14ac:dyDescent="0.2">
      <c r="B2181" s="31">
        <v>2166</v>
      </c>
      <c r="C2181" s="37">
        <v>43216</v>
      </c>
      <c r="D2181" s="44">
        <v>38008</v>
      </c>
      <c r="E2181" s="11" t="s">
        <v>13</v>
      </c>
      <c r="F2181" s="11">
        <v>0</v>
      </c>
      <c r="G2181" s="11">
        <v>1081636</v>
      </c>
      <c r="H2181" s="21">
        <f t="shared" si="33"/>
        <v>580878382.63999856</v>
      </c>
      <c r="J2181" s="10">
        <f>VLOOKUP(D2181,[1]Sheet1!$A$2:$R$4000,1,FALSE)</f>
        <v>38008</v>
      </c>
      <c r="K2181" s="10" t="str">
        <f>VLOOKUP(D2181,[1]Sheet1!$A$2:$R$4000,4,FALSE)</f>
        <v>Libramiento 0206-01-01-0010-9765</v>
      </c>
      <c r="L2181" s="49" t="str">
        <f>VLOOKUP(D2181,[1]Sheet1!$A$2:$S$4000,5,FALSE)</f>
        <v>PAGO SUM. ALIM. ESC. JEE. CORRESP. A ENERO/2018, SEGUN FACT. NCF: 00073, CARTAS COMPROMISO,02993, 03229, 03050, OC. 5670</v>
      </c>
      <c r="M2181" s="53">
        <f>VLOOKUP(D2181,[1]Sheet1!$A$2:$S$4000,16,FALSE)</f>
        <v>47860</v>
      </c>
    </row>
    <row r="2182" spans="2:13" s="10" customFormat="1" ht="49.5" x14ac:dyDescent="0.2">
      <c r="B2182" s="31">
        <v>2167</v>
      </c>
      <c r="C2182" s="37">
        <v>43216</v>
      </c>
      <c r="D2182" s="44">
        <v>38005</v>
      </c>
      <c r="E2182" s="11" t="s">
        <v>13</v>
      </c>
      <c r="F2182" s="11">
        <v>0</v>
      </c>
      <c r="G2182" s="11">
        <v>36924</v>
      </c>
      <c r="H2182" s="21">
        <f t="shared" si="33"/>
        <v>580841458.63999856</v>
      </c>
      <c r="J2182" s="10">
        <f>VLOOKUP(D2182,[1]Sheet1!$A$2:$R$4000,1,FALSE)</f>
        <v>38005</v>
      </c>
      <c r="K2182" s="10" t="str">
        <f>VLOOKUP(D2182,[1]Sheet1!$A$2:$R$4000,4,FALSE)</f>
        <v>Libramiento 0206-01-01-0010-9720</v>
      </c>
      <c r="L2182" s="49" t="str">
        <f>VLOOKUP(D2182,[1]Sheet1!$A$2:$S$4000,5,FALSE)</f>
        <v>AGO A FAVOR DE BANCO AGRICOLA, CEDIDO POR LA ESTANCIA ROSARIO LIRANZO, MEDIANTE ACTO No.1380/17 D/F 12/09/2017. POR SUM. ALIM. ESC. JEE. CORRESP. AL MES DE ENERO 2018, SEGUN FACT. NCF.:00026, CARTA COMPROMISO NO. 08553, 03834, OC 6465.</v>
      </c>
      <c r="M2182" s="53">
        <f>VLOOKUP(D2182,[1]Sheet1!$A$2:$S$4000,16,FALSE)</f>
        <v>834482.4</v>
      </c>
    </row>
    <row r="2183" spans="2:13" s="10" customFormat="1" ht="49.5" x14ac:dyDescent="0.2">
      <c r="B2183" s="31">
        <v>2168</v>
      </c>
      <c r="C2183" s="37">
        <v>43216</v>
      </c>
      <c r="D2183" s="44">
        <v>38005</v>
      </c>
      <c r="E2183" s="11" t="s">
        <v>13</v>
      </c>
      <c r="F2183" s="11">
        <v>0</v>
      </c>
      <c r="G2183" s="11">
        <v>834482.4</v>
      </c>
      <c r="H2183" s="21">
        <f t="shared" si="33"/>
        <v>580006976.23999858</v>
      </c>
      <c r="J2183" s="10">
        <f>VLOOKUP(D2183,[1]Sheet1!$A$2:$R$4000,1,FALSE)</f>
        <v>38005</v>
      </c>
      <c r="K2183" s="10" t="str">
        <f>VLOOKUP(D2183,[1]Sheet1!$A$2:$R$4000,4,FALSE)</f>
        <v>Libramiento 0206-01-01-0010-9720</v>
      </c>
      <c r="L2183" s="49" t="str">
        <f>VLOOKUP(D2183,[1]Sheet1!$A$2:$S$4000,5,FALSE)</f>
        <v>AGO A FAVOR DE BANCO AGRICOLA, CEDIDO POR LA ESTANCIA ROSARIO LIRANZO, MEDIANTE ACTO No.1380/17 D/F 12/09/2017. POR SUM. ALIM. ESC. JEE. CORRESP. AL MES DE ENERO 2018, SEGUN FACT. NCF.:00026, CARTA COMPROMISO NO. 08553, 03834, OC 6465.</v>
      </c>
      <c r="M2183" s="53">
        <f>VLOOKUP(D2183,[1]Sheet1!$A$2:$S$4000,16,FALSE)</f>
        <v>834482.4</v>
      </c>
    </row>
    <row r="2184" spans="2:13" s="10" customFormat="1" ht="33" x14ac:dyDescent="0.2">
      <c r="B2184" s="31">
        <v>2169</v>
      </c>
      <c r="C2184" s="37">
        <v>43216</v>
      </c>
      <c r="D2184" s="44">
        <v>38004</v>
      </c>
      <c r="E2184" s="11" t="s">
        <v>13</v>
      </c>
      <c r="F2184" s="11">
        <v>0</v>
      </c>
      <c r="G2184" s="11">
        <v>30436</v>
      </c>
      <c r="H2184" s="21">
        <f t="shared" si="33"/>
        <v>579976540.23999858</v>
      </c>
      <c r="J2184" s="10">
        <f>VLOOKUP(D2184,[1]Sheet1!$A$2:$R$4000,1,FALSE)</f>
        <v>38004</v>
      </c>
      <c r="K2184" s="10" t="str">
        <f>VLOOKUP(D2184,[1]Sheet1!$A$2:$R$4000,4,FALSE)</f>
        <v>Libramiento 0206-01-01-0010-9708</v>
      </c>
      <c r="L2184" s="49" t="str">
        <f>VLOOKUP(D2184,[1]Sheet1!$A$2:$S$4000,5,FALSE)</f>
        <v>PAGO POR SUM. ALIM. ESC. JEE, CORRESP. AL MES DE ENERO 2018, SEGUN FACT. NCF.: 28676, CARTAS COMPROMISO NO. 00540, 14485, 06397, OC 5662</v>
      </c>
      <c r="M2184" s="53">
        <f>VLOOKUP(D2184,[1]Sheet1!$A$2:$S$4000,16,FALSE)</f>
        <v>30436</v>
      </c>
    </row>
    <row r="2185" spans="2:13" s="10" customFormat="1" ht="33" x14ac:dyDescent="0.2">
      <c r="B2185" s="31">
        <v>2170</v>
      </c>
      <c r="C2185" s="37">
        <v>43216</v>
      </c>
      <c r="D2185" s="44">
        <v>38004</v>
      </c>
      <c r="E2185" s="11" t="s">
        <v>13</v>
      </c>
      <c r="F2185" s="11">
        <v>0</v>
      </c>
      <c r="G2185" s="11">
        <v>687853.6</v>
      </c>
      <c r="H2185" s="21">
        <f t="shared" si="33"/>
        <v>579288686.63999856</v>
      </c>
      <c r="J2185" s="10">
        <f>VLOOKUP(D2185,[1]Sheet1!$A$2:$R$4000,1,FALSE)</f>
        <v>38004</v>
      </c>
      <c r="K2185" s="10" t="str">
        <f>VLOOKUP(D2185,[1]Sheet1!$A$2:$R$4000,4,FALSE)</f>
        <v>Libramiento 0206-01-01-0010-9708</v>
      </c>
      <c r="L2185" s="49" t="str">
        <f>VLOOKUP(D2185,[1]Sheet1!$A$2:$S$4000,5,FALSE)</f>
        <v>PAGO POR SUM. ALIM. ESC. JEE, CORRESP. AL MES DE ENERO 2018, SEGUN FACT. NCF.: 28676, CARTAS COMPROMISO NO. 00540, 14485, 06397, OC 5662</v>
      </c>
      <c r="M2185" s="53">
        <f>VLOOKUP(D2185,[1]Sheet1!$A$2:$S$4000,16,FALSE)</f>
        <v>30436</v>
      </c>
    </row>
    <row r="2186" spans="2:13" s="10" customFormat="1" ht="33" x14ac:dyDescent="0.2">
      <c r="B2186" s="31">
        <v>2171</v>
      </c>
      <c r="C2186" s="37">
        <v>43216</v>
      </c>
      <c r="D2186" s="44">
        <v>38003</v>
      </c>
      <c r="E2186" s="11" t="s">
        <v>13</v>
      </c>
      <c r="F2186" s="11">
        <v>0</v>
      </c>
      <c r="G2186" s="11">
        <v>129968.4</v>
      </c>
      <c r="H2186" s="21">
        <f t="shared" si="33"/>
        <v>579158718.23999858</v>
      </c>
      <c r="J2186" s="10">
        <f>VLOOKUP(D2186,[1]Sheet1!$A$2:$R$4000,1,FALSE)</f>
        <v>38003</v>
      </c>
      <c r="K2186" s="10" t="str">
        <f>VLOOKUP(D2186,[1]Sheet1!$A$2:$R$4000,4,FALSE)</f>
        <v>Libramiento 0206-01-01-0010-9704</v>
      </c>
      <c r="L2186" s="49" t="str">
        <f>VLOOKUP(D2186,[1]Sheet1!$A$2:$S$4000,5,FALSE)</f>
        <v>PAGO SUM. ALIM. ESC. JEE. CORRESP. A ENERO/2018, SEGUN FACT. NCF: 00169, CARTA COMPROMISO 09541, OC. 5985</v>
      </c>
      <c r="M2186" s="53">
        <f>VLOOKUP(D2186,[1]Sheet1!$A$2:$S$4000,16,FALSE)</f>
        <v>536826</v>
      </c>
    </row>
    <row r="2187" spans="2:13" s="10" customFormat="1" ht="33" x14ac:dyDescent="0.2">
      <c r="B2187" s="31">
        <v>2172</v>
      </c>
      <c r="C2187" s="37">
        <v>43216</v>
      </c>
      <c r="D2187" s="44">
        <v>38003</v>
      </c>
      <c r="E2187" s="11" t="s">
        <v>13</v>
      </c>
      <c r="F2187" s="11">
        <v>0</v>
      </c>
      <c r="G2187" s="11">
        <v>536826</v>
      </c>
      <c r="H2187" s="21">
        <f t="shared" si="33"/>
        <v>578621892.23999858</v>
      </c>
      <c r="J2187" s="10">
        <f>VLOOKUP(D2187,[1]Sheet1!$A$2:$R$4000,1,FALSE)</f>
        <v>38003</v>
      </c>
      <c r="K2187" s="10" t="str">
        <f>VLOOKUP(D2187,[1]Sheet1!$A$2:$R$4000,4,FALSE)</f>
        <v>Libramiento 0206-01-01-0010-9704</v>
      </c>
      <c r="L2187" s="49" t="str">
        <f>VLOOKUP(D2187,[1]Sheet1!$A$2:$S$4000,5,FALSE)</f>
        <v>PAGO SUM. ALIM. ESC. JEE. CORRESP. A ENERO/2018, SEGUN FACT. NCF: 00169, CARTA COMPROMISO 09541, OC. 5985</v>
      </c>
      <c r="M2187" s="53">
        <f>VLOOKUP(D2187,[1]Sheet1!$A$2:$S$4000,16,FALSE)</f>
        <v>536826</v>
      </c>
    </row>
    <row r="2188" spans="2:13" s="10" customFormat="1" ht="49.5" x14ac:dyDescent="0.2">
      <c r="B2188" s="31">
        <v>2173</v>
      </c>
      <c r="C2188" s="37">
        <v>43216</v>
      </c>
      <c r="D2188" s="44">
        <v>38002</v>
      </c>
      <c r="E2188" s="11" t="s">
        <v>13</v>
      </c>
      <c r="F2188" s="11">
        <v>0</v>
      </c>
      <c r="G2188" s="11">
        <v>21650</v>
      </c>
      <c r="H2188" s="21">
        <f t="shared" si="33"/>
        <v>578600242.23999858</v>
      </c>
      <c r="J2188" s="10">
        <f>VLOOKUP(D2188,[1]Sheet1!$A$2:$R$4000,1,FALSE)</f>
        <v>38002</v>
      </c>
      <c r="K2188" s="10" t="str">
        <f>VLOOKUP(D2188,[1]Sheet1!$A$2:$R$4000,4,FALSE)</f>
        <v>Libramiento 0206-01-01-0010-9698</v>
      </c>
      <c r="L2188" s="49" t="str">
        <f>VLOOKUP(D2188,[1]Sheet1!$A$2:$S$4000,5,FALSE)</f>
        <v>PAGO A FAVOR DE COOPSUPLIDER, INC. CEDIDO POR ABEL ALIMENTOS BEBIDAS Y LEGUMBRES SRL, S/ACTO NO.200/3/18 D/F 02/03/18, POR SUM. DE ALIM. ESC.JEE. MES DE DIC/2017, S/FACT. 00077,CARTAS COMP.06223, 00278. OC 5937</v>
      </c>
      <c r="M2188" s="53">
        <f>VLOOKUP(D2188,[1]Sheet1!$A$2:$S$4000,16,FALSE)</f>
        <v>489290</v>
      </c>
    </row>
    <row r="2189" spans="2:13" s="10" customFormat="1" ht="49.5" x14ac:dyDescent="0.2">
      <c r="B2189" s="31">
        <v>2174</v>
      </c>
      <c r="C2189" s="37">
        <v>43216</v>
      </c>
      <c r="D2189" s="44">
        <v>38002</v>
      </c>
      <c r="E2189" s="11" t="s">
        <v>13</v>
      </c>
      <c r="F2189" s="11">
        <v>0</v>
      </c>
      <c r="G2189" s="11">
        <v>489290</v>
      </c>
      <c r="H2189" s="21">
        <f t="shared" si="33"/>
        <v>578110952.23999858</v>
      </c>
      <c r="J2189" s="10">
        <f>VLOOKUP(D2189,[1]Sheet1!$A$2:$R$4000,1,FALSE)</f>
        <v>38002</v>
      </c>
      <c r="K2189" s="10" t="str">
        <f>VLOOKUP(D2189,[1]Sheet1!$A$2:$R$4000,4,FALSE)</f>
        <v>Libramiento 0206-01-01-0010-9698</v>
      </c>
      <c r="L2189" s="49" t="str">
        <f>VLOOKUP(D2189,[1]Sheet1!$A$2:$S$4000,5,FALSE)</f>
        <v>PAGO A FAVOR DE COOPSUPLIDER, INC. CEDIDO POR ABEL ALIMENTOS BEBIDAS Y LEGUMBRES SRL, S/ACTO NO.200/3/18 D/F 02/03/18, POR SUM. DE ALIM. ESC.JEE. MES DE DIC/2017, S/FACT. 00077,CARTAS COMP.06223, 00278. OC 5937</v>
      </c>
      <c r="M2189" s="53">
        <f>VLOOKUP(D2189,[1]Sheet1!$A$2:$S$4000,16,FALSE)</f>
        <v>489290</v>
      </c>
    </row>
    <row r="2190" spans="2:13" s="10" customFormat="1" ht="49.5" x14ac:dyDescent="0.2">
      <c r="B2190" s="31">
        <v>2175</v>
      </c>
      <c r="C2190" s="37">
        <v>43216</v>
      </c>
      <c r="D2190" s="44">
        <v>38001</v>
      </c>
      <c r="E2190" s="11" t="s">
        <v>13</v>
      </c>
      <c r="F2190" s="11">
        <v>0</v>
      </c>
      <c r="G2190" s="11">
        <v>592581.19999999995</v>
      </c>
      <c r="H2190" s="21">
        <f t="shared" si="33"/>
        <v>577518371.03999853</v>
      </c>
      <c r="J2190" s="10">
        <f>VLOOKUP(D2190,[1]Sheet1!$A$2:$R$4000,1,FALSE)</f>
        <v>38001</v>
      </c>
      <c r="K2190" s="10" t="str">
        <f>VLOOKUP(D2190,[1]Sheet1!$A$2:$R$4000,4,FALSE)</f>
        <v>Libramiento 0206-01-01-0010-9689</v>
      </c>
      <c r="L2190" s="49" t="str">
        <f>VLOOKUP(D2190,[1]Sheet1!$A$2:$S$4000,5,FALSE)</f>
        <v>PAGO A FAVOR DE BANCO AGRICOLA S/ACTO 864 D/F. 16/10/2017 CEDIDO POR PASTORA REYES POZO, SUM. ALIM. ESC. JEE. CORRESP. AL MES ENERO 2018, S/FACT. NCF: 01844, CARTAS COMPROMISO NOS. 05282, 05300, 05227, 05277 Y 05707, OC. 5951.</v>
      </c>
      <c r="M2190" s="53">
        <f>VLOOKUP(D2190,[1]Sheet1!$A$2:$S$4000,16,FALSE)</f>
        <v>128822</v>
      </c>
    </row>
    <row r="2191" spans="2:13" s="10" customFormat="1" ht="49.5" x14ac:dyDescent="0.2">
      <c r="B2191" s="31">
        <v>2176</v>
      </c>
      <c r="C2191" s="37">
        <v>43216</v>
      </c>
      <c r="D2191" s="44">
        <v>38001</v>
      </c>
      <c r="E2191" s="11" t="s">
        <v>13</v>
      </c>
      <c r="F2191" s="11">
        <v>0</v>
      </c>
      <c r="G2191" s="11">
        <v>2447618</v>
      </c>
      <c r="H2191" s="21">
        <f t="shared" si="33"/>
        <v>575070753.03999853</v>
      </c>
      <c r="J2191" s="10">
        <f>VLOOKUP(D2191,[1]Sheet1!$A$2:$R$4000,1,FALSE)</f>
        <v>38001</v>
      </c>
      <c r="K2191" s="10" t="str">
        <f>VLOOKUP(D2191,[1]Sheet1!$A$2:$R$4000,4,FALSE)</f>
        <v>Libramiento 0206-01-01-0010-9689</v>
      </c>
      <c r="L2191" s="49" t="str">
        <f>VLOOKUP(D2191,[1]Sheet1!$A$2:$S$4000,5,FALSE)</f>
        <v>PAGO A FAVOR DE BANCO AGRICOLA S/ACTO 864 D/F. 16/10/2017 CEDIDO POR PASTORA REYES POZO, SUM. ALIM. ESC. JEE. CORRESP. AL MES ENERO 2018, S/FACT. NCF: 01844, CARTAS COMPROMISO NOS. 05282, 05300, 05227, 05277 Y 05707, OC. 5951.</v>
      </c>
      <c r="M2191" s="53">
        <f>VLOOKUP(D2191,[1]Sheet1!$A$2:$S$4000,16,FALSE)</f>
        <v>128822</v>
      </c>
    </row>
    <row r="2192" spans="2:13" s="10" customFormat="1" ht="49.5" x14ac:dyDescent="0.2">
      <c r="B2192" s="31">
        <v>2177</v>
      </c>
      <c r="C2192" s="37">
        <v>43216</v>
      </c>
      <c r="D2192" s="44">
        <v>37998</v>
      </c>
      <c r="E2192" s="11" t="s">
        <v>13</v>
      </c>
      <c r="F2192" s="11">
        <v>0</v>
      </c>
      <c r="G2192" s="11">
        <v>145258.79999999999</v>
      </c>
      <c r="H2192" s="21">
        <f t="shared" si="33"/>
        <v>574925494.23999858</v>
      </c>
      <c r="J2192" s="10">
        <f>VLOOKUP(D2192,[1]Sheet1!$A$2:$R$4000,1,FALSE)</f>
        <v>37998</v>
      </c>
      <c r="K2192" s="10" t="str">
        <f>VLOOKUP(D2192,[1]Sheet1!$A$2:$R$4000,4,FALSE)</f>
        <v>Libramiento 0206-01-01-0010-9656</v>
      </c>
      <c r="L2192" s="49" t="str">
        <f>VLOOKUP(D2192,[1]Sheet1!$A$2:$S$4000,5,FALSE)</f>
        <v>PAGO A FAVOR DE BANCO AGRICOLA, CEDIDO POR ISIDRO MORONTA MARTINEZ MEDIANTE ACTO NO.867 D/F 16/10/17, POR SUM. DE ALIM. ESC. JEE. CORRESP. AL MES DE ENERO 2018, S/FACT. 00255. CARTAS COMPROMISO 04325, 09002 Y 04322. OC 6622</v>
      </c>
      <c r="M2192" s="53">
        <f>VLOOKUP(D2192,[1]Sheet1!$A$2:$S$4000,16,FALSE)</f>
        <v>599982</v>
      </c>
    </row>
    <row r="2193" spans="2:13" s="10" customFormat="1" ht="49.5" x14ac:dyDescent="0.2">
      <c r="B2193" s="31">
        <v>2178</v>
      </c>
      <c r="C2193" s="37">
        <v>43216</v>
      </c>
      <c r="D2193" s="44">
        <v>37998</v>
      </c>
      <c r="E2193" s="11" t="s">
        <v>13</v>
      </c>
      <c r="F2193" s="11">
        <v>0</v>
      </c>
      <c r="G2193" s="11">
        <v>599982</v>
      </c>
      <c r="H2193" s="21">
        <f t="shared" si="33"/>
        <v>574325512.23999858</v>
      </c>
      <c r="J2193" s="10">
        <f>VLOOKUP(D2193,[1]Sheet1!$A$2:$R$4000,1,FALSE)</f>
        <v>37998</v>
      </c>
      <c r="K2193" s="10" t="str">
        <f>VLOOKUP(D2193,[1]Sheet1!$A$2:$R$4000,4,FALSE)</f>
        <v>Libramiento 0206-01-01-0010-9656</v>
      </c>
      <c r="L2193" s="49" t="str">
        <f>VLOOKUP(D2193,[1]Sheet1!$A$2:$S$4000,5,FALSE)</f>
        <v>PAGO A FAVOR DE BANCO AGRICOLA, CEDIDO POR ISIDRO MORONTA MARTINEZ MEDIANTE ACTO NO.867 D/F 16/10/17, POR SUM. DE ALIM. ESC. JEE. CORRESP. AL MES DE ENERO 2018, S/FACT. 00255. CARTAS COMPROMISO 04325, 09002 Y 04322. OC 6622</v>
      </c>
      <c r="M2193" s="53">
        <f>VLOOKUP(D2193,[1]Sheet1!$A$2:$S$4000,16,FALSE)</f>
        <v>599982</v>
      </c>
    </row>
    <row r="2194" spans="2:13" s="10" customFormat="1" ht="33" x14ac:dyDescent="0.2">
      <c r="B2194" s="31">
        <v>2179</v>
      </c>
      <c r="C2194" s="37">
        <v>43216</v>
      </c>
      <c r="D2194" s="44">
        <v>37997</v>
      </c>
      <c r="E2194" s="11" t="s">
        <v>13</v>
      </c>
      <c r="F2194" s="11">
        <v>0</v>
      </c>
      <c r="G2194" s="11">
        <v>156768</v>
      </c>
      <c r="H2194" s="21">
        <f t="shared" si="33"/>
        <v>574168744.23999858</v>
      </c>
      <c r="J2194" s="10">
        <f>VLOOKUP(D2194,[1]Sheet1!$A$2:$R$4000,1,FALSE)</f>
        <v>37997</v>
      </c>
      <c r="K2194" s="10" t="str">
        <f>VLOOKUP(D2194,[1]Sheet1!$A$2:$R$4000,4,FALSE)</f>
        <v>Libramiento 0206-01-01-0010-9644</v>
      </c>
      <c r="L2194" s="49" t="str">
        <f>VLOOKUP(D2194,[1]Sheet1!$A$2:$S$4000,5,FALSE)</f>
        <v>PAGO POR SUM. ALIM. ESC. JEE. CORRESP. A NOVIEMBRE Y DICIEMBRE/2017, SEGUN FACTS. NCF: 00026 Y 00027, CARTAS COMPROMISO 00805, 06502, 00804, OC. 6807</v>
      </c>
      <c r="M2194" s="53">
        <f>VLOOKUP(D2194,[1]Sheet1!$A$2:$S$4000,16,FALSE)</f>
        <v>34080</v>
      </c>
    </row>
    <row r="2195" spans="2:13" s="10" customFormat="1" ht="33" x14ac:dyDescent="0.2">
      <c r="B2195" s="31">
        <v>2180</v>
      </c>
      <c r="C2195" s="37">
        <v>43216</v>
      </c>
      <c r="D2195" s="44">
        <v>37997</v>
      </c>
      <c r="E2195" s="11" t="s">
        <v>13</v>
      </c>
      <c r="F2195" s="11">
        <v>0</v>
      </c>
      <c r="G2195" s="11">
        <v>647520</v>
      </c>
      <c r="H2195" s="21">
        <f t="shared" ref="H2195:H2258" si="34">+H2194+F2195-G2195</f>
        <v>573521224.23999858</v>
      </c>
      <c r="J2195" s="10">
        <f>VLOOKUP(D2195,[1]Sheet1!$A$2:$R$4000,1,FALSE)</f>
        <v>37997</v>
      </c>
      <c r="K2195" s="10" t="str">
        <f>VLOOKUP(D2195,[1]Sheet1!$A$2:$R$4000,4,FALSE)</f>
        <v>Libramiento 0206-01-01-0010-9644</v>
      </c>
      <c r="L2195" s="49" t="str">
        <f>VLOOKUP(D2195,[1]Sheet1!$A$2:$S$4000,5,FALSE)</f>
        <v>PAGO POR SUM. ALIM. ESC. JEE. CORRESP. A NOVIEMBRE Y DICIEMBRE/2017, SEGUN FACTS. NCF: 00026 Y 00027, CARTAS COMPROMISO 00805, 06502, 00804, OC. 6807</v>
      </c>
      <c r="M2195" s="53">
        <f>VLOOKUP(D2195,[1]Sheet1!$A$2:$S$4000,16,FALSE)</f>
        <v>34080</v>
      </c>
    </row>
    <row r="2196" spans="2:13" s="10" customFormat="1" ht="49.5" x14ac:dyDescent="0.2">
      <c r="B2196" s="31">
        <v>2181</v>
      </c>
      <c r="C2196" s="37">
        <v>43216</v>
      </c>
      <c r="D2196" s="44">
        <v>37996</v>
      </c>
      <c r="E2196" s="11" t="s">
        <v>13</v>
      </c>
      <c r="F2196" s="11">
        <v>0</v>
      </c>
      <c r="G2196" s="11">
        <v>195187.20000000001</v>
      </c>
      <c r="H2196" s="21">
        <f t="shared" si="34"/>
        <v>573326037.03999853</v>
      </c>
      <c r="J2196" s="10">
        <f>VLOOKUP(D2196,[1]Sheet1!$A$2:$R$4000,1,FALSE)</f>
        <v>37996</v>
      </c>
      <c r="K2196" s="10" t="str">
        <f>VLOOKUP(D2196,[1]Sheet1!$A$2:$R$4000,4,FALSE)</f>
        <v>Libramiento 0206-01-01-0010-9635</v>
      </c>
      <c r="L2196" s="49" t="str">
        <f>VLOOKUP(D2196,[1]Sheet1!$A$2:$S$4000,5,FALSE)</f>
        <v>PAGO A FAVOR DE COOPROHARINA, CEDIDO POR BARTOLO ALFREDO PAULINO MERCADO, S/ACTO NO. 1901/17 D/F 21/11/2017. POR SUM. ALIM. ESC. JEE, CORRESP. AL MES DE ENERO 2018, SEGUN FACT. NCF.: 00327, CARTAS COMPROMISO NO. 12469, 11561, OC 5893.</v>
      </c>
      <c r="M2196" s="53">
        <f>VLOOKUP(D2196,[1]Sheet1!$A$2:$S$4000,16,FALSE)</f>
        <v>42432</v>
      </c>
    </row>
    <row r="2197" spans="2:13" s="10" customFormat="1" ht="49.5" x14ac:dyDescent="0.2">
      <c r="B2197" s="31">
        <v>2182</v>
      </c>
      <c r="C2197" s="37">
        <v>43216</v>
      </c>
      <c r="D2197" s="44">
        <v>37996</v>
      </c>
      <c r="E2197" s="11" t="s">
        <v>13</v>
      </c>
      <c r="F2197" s="11">
        <v>0</v>
      </c>
      <c r="G2197" s="11">
        <v>806208</v>
      </c>
      <c r="H2197" s="21">
        <f t="shared" si="34"/>
        <v>572519829.03999853</v>
      </c>
      <c r="J2197" s="10">
        <f>VLOOKUP(D2197,[1]Sheet1!$A$2:$R$4000,1,FALSE)</f>
        <v>37996</v>
      </c>
      <c r="K2197" s="10" t="str">
        <f>VLOOKUP(D2197,[1]Sheet1!$A$2:$R$4000,4,FALSE)</f>
        <v>Libramiento 0206-01-01-0010-9635</v>
      </c>
      <c r="L2197" s="49" t="str">
        <f>VLOOKUP(D2197,[1]Sheet1!$A$2:$S$4000,5,FALSE)</f>
        <v>PAGO A FAVOR DE COOPROHARINA, CEDIDO POR BARTOLO ALFREDO PAULINO MERCADO, S/ACTO NO. 1901/17 D/F 21/11/2017. POR SUM. ALIM. ESC. JEE, CORRESP. AL MES DE ENERO 2018, SEGUN FACT. NCF.: 00327, CARTAS COMPROMISO NO. 12469, 11561, OC 5893.</v>
      </c>
      <c r="M2197" s="53">
        <f>VLOOKUP(D2197,[1]Sheet1!$A$2:$S$4000,16,FALSE)</f>
        <v>42432</v>
      </c>
    </row>
    <row r="2198" spans="2:13" s="10" customFormat="1" ht="49.5" x14ac:dyDescent="0.2">
      <c r="B2198" s="31">
        <v>2183</v>
      </c>
      <c r="C2198" s="37">
        <v>43216</v>
      </c>
      <c r="D2198" s="44">
        <v>37995</v>
      </c>
      <c r="E2198" s="11" t="s">
        <v>13</v>
      </c>
      <c r="F2198" s="11">
        <v>0</v>
      </c>
      <c r="G2198" s="11">
        <v>324907.2</v>
      </c>
      <c r="H2198" s="21">
        <f t="shared" si="34"/>
        <v>572194921.83999848</v>
      </c>
      <c r="J2198" s="10">
        <f>VLOOKUP(D2198,[1]Sheet1!$A$2:$R$4000,1,FALSE)</f>
        <v>37995</v>
      </c>
      <c r="K2198" s="10" t="str">
        <f>VLOOKUP(D2198,[1]Sheet1!$A$2:$R$4000,4,FALSE)</f>
        <v>Libramiento 0206-01-01-0010-9634</v>
      </c>
      <c r="L2198" s="49" t="str">
        <f>VLOOKUP(D2198,[1]Sheet1!$A$2:$S$4000,5,FALSE)</f>
        <v>PAGO AL BCO AGRIC, CEDIDO POR FLENNY PATRICIA GARCIA, S/ACTO No.788/17 D/F 04/10/17, 1022/17 D/F 23/11/17, SUM.ALIM.ESC.JEE, MES DE ENERO/18, S/FACT.NCF: 00085, CARTA COMP.NO.02100,02099, 02213,07330, 02076,02094,02086,02108,07325, 15306, 15111, OC 6206.</v>
      </c>
      <c r="M2198" s="53">
        <f>VLOOKUP(D2198,[1]Sheet1!$A$2:$S$4000,16,FALSE)</f>
        <v>1342008</v>
      </c>
    </row>
    <row r="2199" spans="2:13" s="10" customFormat="1" ht="49.5" x14ac:dyDescent="0.2">
      <c r="B2199" s="31">
        <v>2184</v>
      </c>
      <c r="C2199" s="37">
        <v>43216</v>
      </c>
      <c r="D2199" s="44">
        <v>37995</v>
      </c>
      <c r="E2199" s="11" t="s">
        <v>13</v>
      </c>
      <c r="F2199" s="11">
        <v>0</v>
      </c>
      <c r="G2199" s="11">
        <v>1342008</v>
      </c>
      <c r="H2199" s="21">
        <f t="shared" si="34"/>
        <v>570852913.83999848</v>
      </c>
      <c r="J2199" s="10">
        <f>VLOOKUP(D2199,[1]Sheet1!$A$2:$R$4000,1,FALSE)</f>
        <v>37995</v>
      </c>
      <c r="K2199" s="10" t="str">
        <f>VLOOKUP(D2199,[1]Sheet1!$A$2:$R$4000,4,FALSE)</f>
        <v>Libramiento 0206-01-01-0010-9634</v>
      </c>
      <c r="L2199" s="49" t="str">
        <f>VLOOKUP(D2199,[1]Sheet1!$A$2:$S$4000,5,FALSE)</f>
        <v>PAGO AL BCO AGRIC, CEDIDO POR FLENNY PATRICIA GARCIA, S/ACTO No.788/17 D/F 04/10/17, 1022/17 D/F 23/11/17, SUM.ALIM.ESC.JEE, MES DE ENERO/18, S/FACT.NCF: 00085, CARTA COMP.NO.02100,02099, 02213,07330, 02076,02094,02086,02108,07325, 15306, 15111, OC 6206.</v>
      </c>
      <c r="M2199" s="53">
        <f>VLOOKUP(D2199,[1]Sheet1!$A$2:$S$4000,16,FALSE)</f>
        <v>1342008</v>
      </c>
    </row>
    <row r="2200" spans="2:13" s="10" customFormat="1" ht="33" x14ac:dyDescent="0.2">
      <c r="B2200" s="31">
        <v>2185</v>
      </c>
      <c r="C2200" s="37">
        <v>43216</v>
      </c>
      <c r="D2200" s="44">
        <v>37994</v>
      </c>
      <c r="E2200" s="11" t="s">
        <v>13</v>
      </c>
      <c r="F2200" s="11">
        <v>0</v>
      </c>
      <c r="G2200" s="11">
        <v>178848</v>
      </c>
      <c r="H2200" s="21">
        <f t="shared" si="34"/>
        <v>570674065.83999848</v>
      </c>
      <c r="J2200" s="10">
        <f>VLOOKUP(D2200,[1]Sheet1!$A$2:$R$4000,1,FALSE)</f>
        <v>37994</v>
      </c>
      <c r="K2200" s="10" t="str">
        <f>VLOOKUP(D2200,[1]Sheet1!$A$2:$R$4000,4,FALSE)</f>
        <v>Libramiento 0206-01-01-0010-9628</v>
      </c>
      <c r="L2200" s="49" t="str">
        <f>VLOOKUP(D2200,[1]Sheet1!$A$2:$S$4000,5,FALSE)</f>
        <v>PAGO POR SUM. DE ALIM. ESC. JEE. CORRESP. AL MES DE ENERO 2018, S/FACT. 19259. CARTAS COMPROMISO 03167, 03176, 03262, 03179, 03223, 03163, 03169, 07973 Y 03178. OC 5757</v>
      </c>
      <c r="M2200" s="53">
        <f>VLOOKUP(D2200,[1]Sheet1!$A$2:$S$4000,16,FALSE)</f>
        <v>139968</v>
      </c>
    </row>
    <row r="2201" spans="2:13" s="10" customFormat="1" ht="33" x14ac:dyDescent="0.2">
      <c r="B2201" s="31">
        <v>2186</v>
      </c>
      <c r="C2201" s="37">
        <v>43216</v>
      </c>
      <c r="D2201" s="44">
        <v>37994</v>
      </c>
      <c r="E2201" s="11" t="s">
        <v>13</v>
      </c>
      <c r="F2201" s="11">
        <v>0</v>
      </c>
      <c r="G2201" s="11">
        <v>738720</v>
      </c>
      <c r="H2201" s="21">
        <f t="shared" si="34"/>
        <v>569935345.83999848</v>
      </c>
      <c r="J2201" s="10">
        <f>VLOOKUP(D2201,[1]Sheet1!$A$2:$R$4000,1,FALSE)</f>
        <v>37994</v>
      </c>
      <c r="K2201" s="10" t="str">
        <f>VLOOKUP(D2201,[1]Sheet1!$A$2:$R$4000,4,FALSE)</f>
        <v>Libramiento 0206-01-01-0010-9628</v>
      </c>
      <c r="L2201" s="49" t="str">
        <f>VLOOKUP(D2201,[1]Sheet1!$A$2:$S$4000,5,FALSE)</f>
        <v>PAGO POR SUM. DE ALIM. ESC. JEE. CORRESP. AL MES DE ENERO 2018, S/FACT. 19259. CARTAS COMPROMISO 03167, 03176, 03262, 03179, 03223, 03163, 03169, 07973 Y 03178. OC 5757</v>
      </c>
      <c r="M2201" s="53">
        <f>VLOOKUP(D2201,[1]Sheet1!$A$2:$S$4000,16,FALSE)</f>
        <v>139968</v>
      </c>
    </row>
    <row r="2202" spans="2:13" s="10" customFormat="1" ht="33" x14ac:dyDescent="0.2">
      <c r="B2202" s="31">
        <v>2187</v>
      </c>
      <c r="C2202" s="37">
        <v>43216</v>
      </c>
      <c r="D2202" s="44">
        <v>37993</v>
      </c>
      <c r="E2202" s="11" t="s">
        <v>13</v>
      </c>
      <c r="F2202" s="11">
        <v>0</v>
      </c>
      <c r="G2202" s="11">
        <v>31591.08</v>
      </c>
      <c r="H2202" s="21">
        <f t="shared" si="34"/>
        <v>569903754.75999844</v>
      </c>
      <c r="J2202" s="10">
        <f>VLOOKUP(D2202,[1]Sheet1!$A$2:$R$4000,1,FALSE)</f>
        <v>37993</v>
      </c>
      <c r="K2202" s="10" t="str">
        <f>VLOOKUP(D2202,[1]Sheet1!$A$2:$R$4000,4,FALSE)</f>
        <v>Libramiento 0206-01-01-0010-9610</v>
      </c>
      <c r="L2202" s="49" t="str">
        <f>VLOOKUP(D2202,[1]Sheet1!$A$2:$S$4000,5,FALSE)</f>
        <v>PAGO POR SUM. DE ALIM. ESC. PAE REAL, CORRESP. A LOS MESES DE NOV. Y DIC. 2017, SEGÚN FACTS. NOS. 01868 Y 01869, NC 00632 Y 00633 CONTRATO NO. 272/17 Y OC 6089 MENOS ANTICIPO</v>
      </c>
      <c r="M2202" s="53">
        <f>VLOOKUP(D2202,[1]Sheet1!$A$2:$S$4000,16,FALSE)</f>
        <v>633975.37</v>
      </c>
    </row>
    <row r="2203" spans="2:13" s="10" customFormat="1" ht="33" x14ac:dyDescent="0.2">
      <c r="B2203" s="31">
        <v>2188</v>
      </c>
      <c r="C2203" s="37">
        <v>43216</v>
      </c>
      <c r="D2203" s="44">
        <v>37993</v>
      </c>
      <c r="E2203" s="11" t="s">
        <v>13</v>
      </c>
      <c r="F2203" s="11">
        <v>0</v>
      </c>
      <c r="G2203" s="11">
        <v>633975.37</v>
      </c>
      <c r="H2203" s="21">
        <f t="shared" si="34"/>
        <v>569269779.38999844</v>
      </c>
      <c r="J2203" s="10">
        <f>VLOOKUP(D2203,[1]Sheet1!$A$2:$R$4000,1,FALSE)</f>
        <v>37993</v>
      </c>
      <c r="K2203" s="10" t="str">
        <f>VLOOKUP(D2203,[1]Sheet1!$A$2:$R$4000,4,FALSE)</f>
        <v>Libramiento 0206-01-01-0010-9610</v>
      </c>
      <c r="L2203" s="49" t="str">
        <f>VLOOKUP(D2203,[1]Sheet1!$A$2:$S$4000,5,FALSE)</f>
        <v>PAGO POR SUM. DE ALIM. ESC. PAE REAL, CORRESP. A LOS MESES DE NOV. Y DIC. 2017, SEGÚN FACTS. NOS. 01868 Y 01869, NC 00632 Y 00633 CONTRATO NO. 272/17 Y OC 6089 MENOS ANTICIPO</v>
      </c>
      <c r="M2203" s="53">
        <f>VLOOKUP(D2203,[1]Sheet1!$A$2:$S$4000,16,FALSE)</f>
        <v>633975.37</v>
      </c>
    </row>
    <row r="2204" spans="2:13" s="10" customFormat="1" ht="49.5" x14ac:dyDescent="0.2">
      <c r="B2204" s="31">
        <v>2189</v>
      </c>
      <c r="C2204" s="37">
        <v>43216</v>
      </c>
      <c r="D2204" s="44">
        <v>37992</v>
      </c>
      <c r="E2204" s="11" t="s">
        <v>13</v>
      </c>
      <c r="F2204" s="11">
        <v>0</v>
      </c>
      <c r="G2204" s="11">
        <v>51671.87</v>
      </c>
      <c r="H2204" s="21">
        <f t="shared" si="34"/>
        <v>569218107.51999843</v>
      </c>
      <c r="J2204" s="10">
        <f>VLOOKUP(D2204,[1]Sheet1!$A$2:$R$4000,1,FALSE)</f>
        <v>37992</v>
      </c>
      <c r="K2204" s="10" t="str">
        <f>VLOOKUP(D2204,[1]Sheet1!$A$2:$R$4000,4,FALSE)</f>
        <v>Libramiento 0206-01-01-0010-9603</v>
      </c>
      <c r="L2204" s="49" t="str">
        <f>VLOOKUP(D2204,[1]Sheet1!$A$2:$S$4000,5,FALSE)</f>
        <v>PAGO A FAVOR DE BANCO AGRICOLA, CEDIDO POR CASA MARLON, SRL, MEDIANTE ACTO NO.1136/17 D/F 27/12/17, SUM. ALIM. ESC. PAE-REAL, LOS MESES OCT., NOV. Y DIC. 2017, S/FACTS. 00324, 00325 Y 00327, Y N/C NO 00010, 00011,00012, CONT.422/17 OC.6084. MENOS ANTICIPO.</v>
      </c>
      <c r="M2204" s="53">
        <f>VLOOKUP(D2204,[1]Sheet1!$A$2:$S$4000,16,FALSE)</f>
        <v>1037367.66</v>
      </c>
    </row>
    <row r="2205" spans="2:13" s="10" customFormat="1" ht="49.5" x14ac:dyDescent="0.2">
      <c r="B2205" s="31">
        <v>2190</v>
      </c>
      <c r="C2205" s="37">
        <v>43216</v>
      </c>
      <c r="D2205" s="44">
        <v>37992</v>
      </c>
      <c r="E2205" s="11" t="s">
        <v>13</v>
      </c>
      <c r="F2205" s="11">
        <v>0</v>
      </c>
      <c r="G2205" s="11">
        <v>1037367.66</v>
      </c>
      <c r="H2205" s="21">
        <f t="shared" si="34"/>
        <v>568180739.85999846</v>
      </c>
      <c r="J2205" s="10">
        <f>VLOOKUP(D2205,[1]Sheet1!$A$2:$R$4000,1,FALSE)</f>
        <v>37992</v>
      </c>
      <c r="K2205" s="10" t="str">
        <f>VLOOKUP(D2205,[1]Sheet1!$A$2:$R$4000,4,FALSE)</f>
        <v>Libramiento 0206-01-01-0010-9603</v>
      </c>
      <c r="L2205" s="49" t="str">
        <f>VLOOKUP(D2205,[1]Sheet1!$A$2:$S$4000,5,FALSE)</f>
        <v>PAGO A FAVOR DE BANCO AGRICOLA, CEDIDO POR CASA MARLON, SRL, MEDIANTE ACTO NO.1136/17 D/F 27/12/17, SUM. ALIM. ESC. PAE-REAL, LOS MESES OCT., NOV. Y DIC. 2017, S/FACTS. 00324, 00325 Y 00327, Y N/C NO 00010, 00011,00012, CONT.422/17 OC.6084. MENOS ANTICIPO.</v>
      </c>
      <c r="M2205" s="53">
        <f>VLOOKUP(D2205,[1]Sheet1!$A$2:$S$4000,16,FALSE)</f>
        <v>1037367.66</v>
      </c>
    </row>
    <row r="2206" spans="2:13" s="10" customFormat="1" ht="49.5" x14ac:dyDescent="0.2">
      <c r="B2206" s="31">
        <v>2191</v>
      </c>
      <c r="C2206" s="37">
        <v>43216</v>
      </c>
      <c r="D2206" s="44">
        <v>37991</v>
      </c>
      <c r="E2206" s="11" t="s">
        <v>13</v>
      </c>
      <c r="F2206" s="11">
        <v>0</v>
      </c>
      <c r="G2206" s="11">
        <v>104696</v>
      </c>
      <c r="H2206" s="21">
        <f t="shared" si="34"/>
        <v>568076043.85999846</v>
      </c>
      <c r="J2206" s="10">
        <f>VLOOKUP(D2206,[1]Sheet1!$A$2:$R$4000,1,FALSE)</f>
        <v>37991</v>
      </c>
      <c r="K2206" s="10" t="str">
        <f>VLOOKUP(D2206,[1]Sheet1!$A$2:$R$4000,4,FALSE)</f>
        <v>Libramiento 0206-01-01-0010-9556</v>
      </c>
      <c r="L2206" s="49" t="str">
        <f>VLOOKUP(D2206,[1]Sheet1!$A$2:$S$4000,5,FALSE)</f>
        <v>PAGO A FAVOR DE BANCO AGRICOLA, CEDIDO POR JULIA MARITZA SOLANO MEDIANTE ACTO NO.966 D/F 08/11/17, POR SUM. DE ALIM. ESC. JEE. CORRESP. AL MES DE NOVIEMBRE 2017, S/FACT. 00802. CARTAS COMPROMISO 04792, 01344, 04749 Y 04788. OC 6604.</v>
      </c>
      <c r="M2206" s="53">
        <f>VLOOKUP(D2206,[1]Sheet1!$A$2:$S$4000,16,FALSE)</f>
        <v>432440</v>
      </c>
    </row>
    <row r="2207" spans="2:13" s="10" customFormat="1" ht="49.5" x14ac:dyDescent="0.2">
      <c r="B2207" s="31">
        <v>2192</v>
      </c>
      <c r="C2207" s="37">
        <v>43216</v>
      </c>
      <c r="D2207" s="44">
        <v>37991</v>
      </c>
      <c r="E2207" s="11" t="s">
        <v>13</v>
      </c>
      <c r="F2207" s="11">
        <v>0</v>
      </c>
      <c r="G2207" s="11">
        <v>432440</v>
      </c>
      <c r="H2207" s="21">
        <f t="shared" si="34"/>
        <v>567643603.85999846</v>
      </c>
      <c r="J2207" s="10">
        <f>VLOOKUP(D2207,[1]Sheet1!$A$2:$R$4000,1,FALSE)</f>
        <v>37991</v>
      </c>
      <c r="K2207" s="10" t="str">
        <f>VLOOKUP(D2207,[1]Sheet1!$A$2:$R$4000,4,FALSE)</f>
        <v>Libramiento 0206-01-01-0010-9556</v>
      </c>
      <c r="L2207" s="49" t="str">
        <f>VLOOKUP(D2207,[1]Sheet1!$A$2:$S$4000,5,FALSE)</f>
        <v>PAGO A FAVOR DE BANCO AGRICOLA, CEDIDO POR JULIA MARITZA SOLANO MEDIANTE ACTO NO.966 D/F 08/11/17, POR SUM. DE ALIM. ESC. JEE. CORRESP. AL MES DE NOVIEMBRE 2017, S/FACT. 00802. CARTAS COMPROMISO 04792, 01344, 04749 Y 04788. OC 6604.</v>
      </c>
      <c r="M2207" s="53">
        <f>VLOOKUP(D2207,[1]Sheet1!$A$2:$S$4000,16,FALSE)</f>
        <v>432440</v>
      </c>
    </row>
    <row r="2208" spans="2:13" s="10" customFormat="1" ht="49.5" x14ac:dyDescent="0.2">
      <c r="B2208" s="31">
        <v>2193</v>
      </c>
      <c r="C2208" s="37">
        <v>43216</v>
      </c>
      <c r="D2208" s="44">
        <v>37990</v>
      </c>
      <c r="E2208" s="11" t="s">
        <v>13</v>
      </c>
      <c r="F2208" s="11">
        <v>0</v>
      </c>
      <c r="G2208" s="11">
        <v>68576.800000000003</v>
      </c>
      <c r="H2208" s="21">
        <f t="shared" si="34"/>
        <v>567575027.05999851</v>
      </c>
      <c r="J2208" s="10">
        <f>VLOOKUP(D2208,[1]Sheet1!$A$2:$R$4000,1,FALSE)</f>
        <v>37990</v>
      </c>
      <c r="K2208" s="10" t="str">
        <f>VLOOKUP(D2208,[1]Sheet1!$A$2:$R$4000,4,FALSE)</f>
        <v>Libramiento 0206-01-01-0010-9548</v>
      </c>
      <c r="L2208" s="49" t="str">
        <f>VLOOKUP(D2208,[1]Sheet1!$A$2:$S$4000,5,FALSE)</f>
        <v>PAGO A FAVOR DE BANCO AGRICOLA, CEDIDO POR ARELIS CORALIS SANCHEZ MONTERO, MEDIANTE ACTO DE ALGUACIL NO. 1071/17 D/F 06/12/2017. POR SUM. ALIM. ESC. JEE, CORRESP. AL MES ENERO 2018, SEGUN FACT. NCF08042. CARTAS COMPROMISO NO. 00178, 00385, 00164 OC 6605</v>
      </c>
      <c r="M2208" s="53">
        <f>VLOOKUP(D2208,[1]Sheet1!$A$2:$S$4000,16,FALSE)</f>
        <v>283252</v>
      </c>
    </row>
    <row r="2209" spans="2:13" s="10" customFormat="1" ht="49.5" x14ac:dyDescent="0.2">
      <c r="B2209" s="31">
        <v>2194</v>
      </c>
      <c r="C2209" s="37">
        <v>43216</v>
      </c>
      <c r="D2209" s="44">
        <v>37990</v>
      </c>
      <c r="E2209" s="11" t="s">
        <v>13</v>
      </c>
      <c r="F2209" s="11">
        <v>0</v>
      </c>
      <c r="G2209" s="11">
        <v>283252</v>
      </c>
      <c r="H2209" s="21">
        <f t="shared" si="34"/>
        <v>567291775.05999851</v>
      </c>
      <c r="J2209" s="10">
        <f>VLOOKUP(D2209,[1]Sheet1!$A$2:$R$4000,1,FALSE)</f>
        <v>37990</v>
      </c>
      <c r="K2209" s="10" t="str">
        <f>VLOOKUP(D2209,[1]Sheet1!$A$2:$R$4000,4,FALSE)</f>
        <v>Libramiento 0206-01-01-0010-9548</v>
      </c>
      <c r="L2209" s="49" t="str">
        <f>VLOOKUP(D2209,[1]Sheet1!$A$2:$S$4000,5,FALSE)</f>
        <v>PAGO A FAVOR DE BANCO AGRICOLA, CEDIDO POR ARELIS CORALIS SANCHEZ MONTERO, MEDIANTE ACTO DE ALGUACIL NO. 1071/17 D/F 06/12/2017. POR SUM. ALIM. ESC. JEE, CORRESP. AL MES ENERO 2018, SEGUN FACT. NCF08042. CARTAS COMPROMISO NO. 00178, 00385, 00164 OC 6605</v>
      </c>
      <c r="M2209" s="53">
        <f>VLOOKUP(D2209,[1]Sheet1!$A$2:$S$4000,16,FALSE)</f>
        <v>283252</v>
      </c>
    </row>
    <row r="2210" spans="2:13" s="10" customFormat="1" ht="49.5" x14ac:dyDescent="0.2">
      <c r="B2210" s="31">
        <v>2195</v>
      </c>
      <c r="C2210" s="37">
        <v>43216</v>
      </c>
      <c r="D2210" s="44">
        <v>37989</v>
      </c>
      <c r="E2210" s="11" t="s">
        <v>13</v>
      </c>
      <c r="F2210" s="11">
        <v>0</v>
      </c>
      <c r="G2210" s="11">
        <v>649428</v>
      </c>
      <c r="H2210" s="21">
        <f t="shared" si="34"/>
        <v>566642347.05999851</v>
      </c>
      <c r="J2210" s="10">
        <f>VLOOKUP(D2210,[1]Sheet1!$A$2:$R$4000,1,FALSE)</f>
        <v>37989</v>
      </c>
      <c r="K2210" s="10" t="str">
        <f>VLOOKUP(D2210,[1]Sheet1!$A$2:$R$4000,4,FALSE)</f>
        <v>Libramiento 0206-01-01-0010-9545</v>
      </c>
      <c r="L2210" s="49" t="str">
        <f>VLOOKUP(D2210,[1]Sheet1!$A$2:$S$4000,5,FALSE)</f>
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</c>
      <c r="M2210" s="53">
        <f>VLOOKUP(D2210,[1]Sheet1!$A$2:$S$4000,16,FALSE)</f>
        <v>2682420</v>
      </c>
    </row>
    <row r="2211" spans="2:13" s="10" customFormat="1" ht="49.5" x14ac:dyDescent="0.2">
      <c r="B2211" s="31">
        <v>2196</v>
      </c>
      <c r="C2211" s="37">
        <v>43216</v>
      </c>
      <c r="D2211" s="44">
        <v>37989</v>
      </c>
      <c r="E2211" s="11" t="s">
        <v>13</v>
      </c>
      <c r="F2211" s="11">
        <v>0</v>
      </c>
      <c r="G2211" s="11">
        <v>2682420</v>
      </c>
      <c r="H2211" s="21">
        <f t="shared" si="34"/>
        <v>563959927.05999851</v>
      </c>
      <c r="J2211" s="10">
        <f>VLOOKUP(D2211,[1]Sheet1!$A$2:$R$4000,1,FALSE)</f>
        <v>37989</v>
      </c>
      <c r="K2211" s="10" t="str">
        <f>VLOOKUP(D2211,[1]Sheet1!$A$2:$R$4000,4,FALSE)</f>
        <v>Libramiento 0206-01-01-0010-9545</v>
      </c>
      <c r="L2211" s="49" t="str">
        <f>VLOOKUP(D2211,[1]Sheet1!$A$2:$S$4000,5,FALSE)</f>
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</c>
      <c r="M2211" s="53">
        <f>VLOOKUP(D2211,[1]Sheet1!$A$2:$S$4000,16,FALSE)</f>
        <v>2682420</v>
      </c>
    </row>
    <row r="2212" spans="2:13" s="10" customFormat="1" ht="16.5" x14ac:dyDescent="0.2">
      <c r="B2212" s="31">
        <v>2197</v>
      </c>
      <c r="C2212" s="37">
        <v>43216</v>
      </c>
      <c r="D2212" s="44">
        <v>38055</v>
      </c>
      <c r="E2212" s="11" t="s">
        <v>13</v>
      </c>
      <c r="F2212" s="11">
        <v>0</v>
      </c>
      <c r="G2212" s="11">
        <v>1292832.79</v>
      </c>
      <c r="H2212" s="21">
        <f t="shared" si="34"/>
        <v>562667094.26999855</v>
      </c>
      <c r="J2212" s="10">
        <f>VLOOKUP(D2212,[1]Sheet1!$A$2:$R$4000,1,FALSE)</f>
        <v>38055</v>
      </c>
      <c r="K2212" s="10" t="str">
        <f>VLOOKUP(D2212,[1]Sheet1!$A$2:$R$4000,4,FALSE)</f>
        <v>Libramiento 0206-01-01-0010-10966</v>
      </c>
      <c r="L2212" s="49" t="str">
        <f>VLOOKUP(D2212,[1]Sheet1!$A$2:$S$4000,5,FALSE)</f>
        <v>NÓMINA FIJA PERSONAL ADMINISTRATIVO ABRIL 2018, INABIE.</v>
      </c>
      <c r="M2212" s="53">
        <f>VLOOKUP(D2212,[1]Sheet1!$A$2:$S$4000,16,FALSE)</f>
        <v>13425</v>
      </c>
    </row>
    <row r="2213" spans="2:13" s="10" customFormat="1" ht="16.5" x14ac:dyDescent="0.2">
      <c r="B2213" s="31">
        <v>2198</v>
      </c>
      <c r="C2213" s="37">
        <v>43216</v>
      </c>
      <c r="D2213" s="44">
        <v>38055</v>
      </c>
      <c r="E2213" s="11" t="s">
        <v>13</v>
      </c>
      <c r="F2213" s="11">
        <v>0</v>
      </c>
      <c r="G2213" s="11">
        <v>27910472.07</v>
      </c>
      <c r="H2213" s="21">
        <f t="shared" si="34"/>
        <v>534756622.19999856</v>
      </c>
      <c r="J2213" s="10">
        <f>VLOOKUP(D2213,[1]Sheet1!$A$2:$R$4000,1,FALSE)</f>
        <v>38055</v>
      </c>
      <c r="K2213" s="10" t="str">
        <f>VLOOKUP(D2213,[1]Sheet1!$A$2:$R$4000,4,FALSE)</f>
        <v>Libramiento 0206-01-01-0010-10966</v>
      </c>
      <c r="L2213" s="49" t="str">
        <f>VLOOKUP(D2213,[1]Sheet1!$A$2:$S$4000,5,FALSE)</f>
        <v>NÓMINA FIJA PERSONAL ADMINISTRATIVO ABRIL 2018, INABIE.</v>
      </c>
      <c r="M2213" s="53">
        <f>VLOOKUP(D2213,[1]Sheet1!$A$2:$S$4000,16,FALSE)</f>
        <v>13425</v>
      </c>
    </row>
    <row r="2214" spans="2:13" s="10" customFormat="1" ht="49.5" x14ac:dyDescent="0.2">
      <c r="B2214" s="31">
        <v>2199</v>
      </c>
      <c r="C2214" s="37">
        <v>43217</v>
      </c>
      <c r="D2214" s="44">
        <v>38253</v>
      </c>
      <c r="E2214" s="11" t="s">
        <v>13</v>
      </c>
      <c r="F2214" s="11">
        <v>0</v>
      </c>
      <c r="G2214" s="11">
        <v>6105.66</v>
      </c>
      <c r="H2214" s="21">
        <f t="shared" si="34"/>
        <v>534750516.53999853</v>
      </c>
      <c r="J2214" s="10">
        <f>VLOOKUP(D2214,[1]Sheet1!$A$2:$R$4000,1,FALSE)</f>
        <v>38253</v>
      </c>
      <c r="K2214" s="10" t="str">
        <f>VLOOKUP(D2214,[1]Sheet1!$A$2:$R$4000,4,FALSE)</f>
        <v>Libramiento 0206-01-01-0010-9313</v>
      </c>
      <c r="L2214" s="49" t="str">
        <f>VLOOKUP(D2214,[1]Sheet1!$A$2:$S$4000,5,FALSE)</f>
        <v>PAGO A FAVOR DE COOPROHARINA, CEDIDO POR PANIFICADORA BRITO REYNOSO SRL, MEDIANTE ACTO 188/18, D/F. 26/02/2018, POR SUM. ALIM. ESC. UM. CORRESP. A ENERO/2018, SEGÚN FACT. NCF: 00007, NC. 00006, CONT. 253/2017, OC. 6418. MENOS ANTICIPO.</v>
      </c>
      <c r="M2214" s="53">
        <f>VLOOKUP(D2214,[1]Sheet1!$A$2:$S$4000,16,FALSE)</f>
        <v>662116.06000000006</v>
      </c>
    </row>
    <row r="2215" spans="2:13" s="10" customFormat="1" ht="49.5" x14ac:dyDescent="0.2">
      <c r="B2215" s="31">
        <v>2200</v>
      </c>
      <c r="C2215" s="37">
        <v>43217</v>
      </c>
      <c r="D2215" s="44">
        <v>38253</v>
      </c>
      <c r="E2215" s="11" t="s">
        <v>13</v>
      </c>
      <c r="F2215" s="11">
        <v>0</v>
      </c>
      <c r="G2215" s="11">
        <v>662116.06000000006</v>
      </c>
      <c r="H2215" s="21">
        <f t="shared" si="34"/>
        <v>534088400.47999853</v>
      </c>
      <c r="J2215" s="10">
        <f>VLOOKUP(D2215,[1]Sheet1!$A$2:$R$4000,1,FALSE)</f>
        <v>38253</v>
      </c>
      <c r="K2215" s="10" t="str">
        <f>VLOOKUP(D2215,[1]Sheet1!$A$2:$R$4000,4,FALSE)</f>
        <v>Libramiento 0206-01-01-0010-9313</v>
      </c>
      <c r="L2215" s="49" t="str">
        <f>VLOOKUP(D2215,[1]Sheet1!$A$2:$S$4000,5,FALSE)</f>
        <v>PAGO A FAVOR DE COOPROHARINA, CEDIDO POR PANIFICADORA BRITO REYNOSO SRL, MEDIANTE ACTO 188/18, D/F. 26/02/2018, POR SUM. ALIM. ESC. UM. CORRESP. A ENERO/2018, SEGÚN FACT. NCF: 00007, NC. 00006, CONT. 253/2017, OC. 6418. MENOS ANTICIPO.</v>
      </c>
      <c r="M2215" s="53">
        <f>VLOOKUP(D2215,[1]Sheet1!$A$2:$S$4000,16,FALSE)</f>
        <v>662116.06000000006</v>
      </c>
    </row>
    <row r="2216" spans="2:13" s="10" customFormat="1" ht="49.5" x14ac:dyDescent="0.2">
      <c r="B2216" s="31">
        <v>2201</v>
      </c>
      <c r="C2216" s="37">
        <v>43217</v>
      </c>
      <c r="D2216" s="44">
        <v>38256</v>
      </c>
      <c r="E2216" s="11" t="s">
        <v>13</v>
      </c>
      <c r="F2216" s="11">
        <v>0</v>
      </c>
      <c r="G2216" s="11">
        <v>1425</v>
      </c>
      <c r="H2216" s="21">
        <f t="shared" si="34"/>
        <v>534086975.47999853</v>
      </c>
      <c r="J2216" s="10">
        <f>VLOOKUP(D2216,[1]Sheet1!$A$2:$R$4000,1,FALSE)</f>
        <v>38256</v>
      </c>
      <c r="K2216" s="10" t="str">
        <f>VLOOKUP(D2216,[1]Sheet1!$A$2:$R$4000,4,FALSE)</f>
        <v>Libramiento 0206-01-01-0010-9353</v>
      </c>
      <c r="L2216" s="49" t="str">
        <f>VLOOKUP(D2216,[1]Sheet1!$A$2:$S$4000,5,FALSE)</f>
        <v>PAGO CURSO DE ''ENTREVISTA POR COMPETENCIAS Y PRUEBAS PSICOMETRICAS'', A FAVOR DE PALOMA MARÍA MOREL CRUZ, LUZ ELAINE HERRERA DIAZ Y GENNIS ABREU ROSARIO, CON UNA DURACIÓN DE TRES SABADOS. S/REQ.INABIE/RR.HH/NO.330/2017. S/FACT.: 00063.</v>
      </c>
      <c r="M2216" s="53">
        <f>VLOOKUP(D2216,[1]Sheet1!$A$2:$S$4000,16,FALSE)</f>
        <v>27075</v>
      </c>
    </row>
    <row r="2217" spans="2:13" s="10" customFormat="1" ht="49.5" x14ac:dyDescent="0.2">
      <c r="B2217" s="31">
        <v>2202</v>
      </c>
      <c r="C2217" s="37">
        <v>43217</v>
      </c>
      <c r="D2217" s="44">
        <v>38256</v>
      </c>
      <c r="E2217" s="11" t="s">
        <v>13</v>
      </c>
      <c r="F2217" s="11">
        <v>0</v>
      </c>
      <c r="G2217" s="11">
        <v>27075</v>
      </c>
      <c r="H2217" s="21">
        <f t="shared" si="34"/>
        <v>534059900.47999853</v>
      </c>
      <c r="J2217" s="10">
        <f>VLOOKUP(D2217,[1]Sheet1!$A$2:$R$4000,1,FALSE)</f>
        <v>38256</v>
      </c>
      <c r="K2217" s="10" t="str">
        <f>VLOOKUP(D2217,[1]Sheet1!$A$2:$R$4000,4,FALSE)</f>
        <v>Libramiento 0206-01-01-0010-9353</v>
      </c>
      <c r="L2217" s="49" t="str">
        <f>VLOOKUP(D2217,[1]Sheet1!$A$2:$S$4000,5,FALSE)</f>
        <v>PAGO CURSO DE ''ENTREVISTA POR COMPETENCIAS Y PRUEBAS PSICOMETRICAS'', A FAVOR DE PALOMA MARÍA MOREL CRUZ, LUZ ELAINE HERRERA DIAZ Y GENNIS ABREU ROSARIO, CON UNA DURACIÓN DE TRES SABADOS. S/REQ.INABIE/RR.HH/NO.330/2017. S/FACT.: 00063.</v>
      </c>
      <c r="M2217" s="53">
        <f>VLOOKUP(D2217,[1]Sheet1!$A$2:$S$4000,16,FALSE)</f>
        <v>27075</v>
      </c>
    </row>
    <row r="2218" spans="2:13" s="10" customFormat="1" ht="49.5" x14ac:dyDescent="0.2">
      <c r="B2218" s="31">
        <v>2203</v>
      </c>
      <c r="C2218" s="37">
        <v>43217</v>
      </c>
      <c r="D2218" s="44">
        <v>38275</v>
      </c>
      <c r="E2218" s="11" t="s">
        <v>13</v>
      </c>
      <c r="F2218" s="11">
        <v>0</v>
      </c>
      <c r="G2218" s="11">
        <v>11395.15</v>
      </c>
      <c r="H2218" s="21">
        <f t="shared" si="34"/>
        <v>534048505.32999855</v>
      </c>
      <c r="J2218" s="10">
        <f>VLOOKUP(D2218,[1]Sheet1!$A$2:$R$4000,1,FALSE)</f>
        <v>38275</v>
      </c>
      <c r="K2218" s="10" t="str">
        <f>VLOOKUP(D2218,[1]Sheet1!$A$2:$R$4000,4,FALSE)</f>
        <v>Libramiento 0206-01-01-0010-9329</v>
      </c>
      <c r="L2218" s="49" t="str">
        <f>VLOOKUP(D2218,[1]Sheet1!$A$2:$S$4000,5,FALSE)</f>
        <v>PAGO A FAVOR DE COOPROHARINA, CEDIDO POR PANIFICADORA GOYA SRL, S/ACTO No.163/18 D/F 22/02/2018. POR SUM. ALIM. ESC. UM ,CORRESP. AL MES DE SEPTIEMBRE Y OCTUBRE 2017, S/FACT. NCF.: 00135 Y 00136, NC 00047 Y 00048, MENOS ANTICIPO, CONT.NO.301/2017, OC 6409.</v>
      </c>
      <c r="M2218" s="53">
        <f>VLOOKUP(D2218,[1]Sheet1!$A$2:$S$4000,16,FALSE)</f>
        <v>1238100.78</v>
      </c>
    </row>
    <row r="2219" spans="2:13" s="10" customFormat="1" ht="49.5" x14ac:dyDescent="0.2">
      <c r="B2219" s="31">
        <v>2204</v>
      </c>
      <c r="C2219" s="37">
        <v>43217</v>
      </c>
      <c r="D2219" s="44">
        <v>38275</v>
      </c>
      <c r="E2219" s="11" t="s">
        <v>13</v>
      </c>
      <c r="F2219" s="11">
        <v>0</v>
      </c>
      <c r="G2219" s="11">
        <v>1238100.78</v>
      </c>
      <c r="H2219" s="21">
        <f t="shared" si="34"/>
        <v>532810404.54999858</v>
      </c>
      <c r="J2219" s="10">
        <f>VLOOKUP(D2219,[1]Sheet1!$A$2:$R$4000,1,FALSE)</f>
        <v>38275</v>
      </c>
      <c r="K2219" s="10" t="str">
        <f>VLOOKUP(D2219,[1]Sheet1!$A$2:$R$4000,4,FALSE)</f>
        <v>Libramiento 0206-01-01-0010-9329</v>
      </c>
      <c r="L2219" s="49" t="str">
        <f>VLOOKUP(D2219,[1]Sheet1!$A$2:$S$4000,5,FALSE)</f>
        <v>PAGO A FAVOR DE COOPROHARINA, CEDIDO POR PANIFICADORA GOYA SRL, S/ACTO No.163/18 D/F 22/02/2018. POR SUM. ALIM. ESC. UM ,CORRESP. AL MES DE SEPTIEMBRE Y OCTUBRE 2017, S/FACT. NCF.: 00135 Y 00136, NC 00047 Y 00048, MENOS ANTICIPO, CONT.NO.301/2017, OC 6409.</v>
      </c>
      <c r="M2219" s="53">
        <f>VLOOKUP(D2219,[1]Sheet1!$A$2:$S$4000,16,FALSE)</f>
        <v>1238100.78</v>
      </c>
    </row>
    <row r="2220" spans="2:13" s="10" customFormat="1" ht="33" x14ac:dyDescent="0.2">
      <c r="B2220" s="31">
        <v>2205</v>
      </c>
      <c r="C2220" s="37">
        <v>43217</v>
      </c>
      <c r="D2220" s="44">
        <v>38261</v>
      </c>
      <c r="E2220" s="11" t="s">
        <v>13</v>
      </c>
      <c r="F2220" s="11">
        <v>0</v>
      </c>
      <c r="G2220" s="11">
        <v>4454.2700000000004</v>
      </c>
      <c r="H2220" s="21">
        <f t="shared" si="34"/>
        <v>532805950.2799986</v>
      </c>
      <c r="J2220" s="10">
        <f>VLOOKUP(D2220,[1]Sheet1!$A$2:$R$4000,1,FALSE)</f>
        <v>38261</v>
      </c>
      <c r="K2220" s="10" t="str">
        <f>VLOOKUP(D2220,[1]Sheet1!$A$2:$R$4000,4,FALSE)</f>
        <v>Libramiento 0206-01-01-0010-9467</v>
      </c>
      <c r="L2220" s="49" t="str">
        <f>VLOOKUP(D2220,[1]Sheet1!$A$2:$S$4000,5,FALSE)</f>
        <v>PAGO SUM. ALIM. ESC. UM CORRESP. AL MES ENERO 2018, SEGUN FACT. NCF.: 00083 Y NC 00042, DEL CONTRATO NO. 317/17 Y OC 6378 MENOS ANTICIPO.</v>
      </c>
      <c r="M2220" s="53">
        <f>VLOOKUP(D2220,[1]Sheet1!$A$2:$S$4000,16,FALSE)</f>
        <v>4454.2700000000004</v>
      </c>
    </row>
    <row r="2221" spans="2:13" s="10" customFormat="1" ht="33" x14ac:dyDescent="0.2">
      <c r="B2221" s="31">
        <v>2206</v>
      </c>
      <c r="C2221" s="37">
        <v>43217</v>
      </c>
      <c r="D2221" s="44">
        <v>38261</v>
      </c>
      <c r="E2221" s="11" t="s">
        <v>13</v>
      </c>
      <c r="F2221" s="11">
        <v>0</v>
      </c>
      <c r="G2221" s="11">
        <v>483033.71</v>
      </c>
      <c r="H2221" s="21">
        <f t="shared" si="34"/>
        <v>532322916.56999862</v>
      </c>
      <c r="J2221" s="10">
        <f>VLOOKUP(D2221,[1]Sheet1!$A$2:$R$4000,1,FALSE)</f>
        <v>38261</v>
      </c>
      <c r="K2221" s="10" t="str">
        <f>VLOOKUP(D2221,[1]Sheet1!$A$2:$R$4000,4,FALSE)</f>
        <v>Libramiento 0206-01-01-0010-9467</v>
      </c>
      <c r="L2221" s="49" t="str">
        <f>VLOOKUP(D2221,[1]Sheet1!$A$2:$S$4000,5,FALSE)</f>
        <v>PAGO SUM. ALIM. ESC. UM CORRESP. AL MES ENERO 2018, SEGUN FACT. NCF.: 00083 Y NC 00042, DEL CONTRATO NO. 317/17 Y OC 6378 MENOS ANTICIPO.</v>
      </c>
      <c r="M2221" s="53">
        <f>VLOOKUP(D2221,[1]Sheet1!$A$2:$S$4000,16,FALSE)</f>
        <v>4454.2700000000004</v>
      </c>
    </row>
    <row r="2222" spans="2:13" s="10" customFormat="1" ht="33" x14ac:dyDescent="0.2">
      <c r="B2222" s="31">
        <v>2207</v>
      </c>
      <c r="C2222" s="37">
        <v>43217</v>
      </c>
      <c r="D2222" s="44">
        <v>38260</v>
      </c>
      <c r="E2222" s="11" t="s">
        <v>13</v>
      </c>
      <c r="F2222" s="11">
        <v>0</v>
      </c>
      <c r="G2222" s="11">
        <v>8598.17</v>
      </c>
      <c r="H2222" s="21">
        <f t="shared" si="34"/>
        <v>532314318.39999861</v>
      </c>
      <c r="J2222" s="10">
        <f>VLOOKUP(D2222,[1]Sheet1!$A$2:$R$4000,1,FALSE)</f>
        <v>38260</v>
      </c>
      <c r="K2222" s="10" t="str">
        <f>VLOOKUP(D2222,[1]Sheet1!$A$2:$R$4000,4,FALSE)</f>
        <v>Libramiento 0206-01-01-0010-9465</v>
      </c>
      <c r="L2222" s="49" t="str">
        <f>VLOOKUP(D2222,[1]Sheet1!$A$2:$S$4000,5,FALSE)</f>
        <v>PAGO SUM. ALIM. ESC. UM. CORRESP. AL MES ENERO 2018, S/FACT. NCF: 00006, CONT. NO. 398/2017 OC. 6522</v>
      </c>
      <c r="M2222" s="53">
        <f>VLOOKUP(D2222,[1]Sheet1!$A$2:$S$4000,16,FALSE)</f>
        <v>180342.09</v>
      </c>
    </row>
    <row r="2223" spans="2:13" s="10" customFormat="1" ht="33" x14ac:dyDescent="0.2">
      <c r="B2223" s="31">
        <v>2208</v>
      </c>
      <c r="C2223" s="37">
        <v>43217</v>
      </c>
      <c r="D2223" s="44">
        <v>38260</v>
      </c>
      <c r="E2223" s="11" t="s">
        <v>13</v>
      </c>
      <c r="F2223" s="11">
        <v>0</v>
      </c>
      <c r="G2223" s="11">
        <v>180342.09</v>
      </c>
      <c r="H2223" s="21">
        <f t="shared" si="34"/>
        <v>532133976.30999863</v>
      </c>
      <c r="J2223" s="10">
        <f>VLOOKUP(D2223,[1]Sheet1!$A$2:$R$4000,1,FALSE)</f>
        <v>38260</v>
      </c>
      <c r="K2223" s="10" t="str">
        <f>VLOOKUP(D2223,[1]Sheet1!$A$2:$R$4000,4,FALSE)</f>
        <v>Libramiento 0206-01-01-0010-9465</v>
      </c>
      <c r="L2223" s="49" t="str">
        <f>VLOOKUP(D2223,[1]Sheet1!$A$2:$S$4000,5,FALSE)</f>
        <v>PAGO SUM. ALIM. ESC. UM. CORRESP. AL MES ENERO 2018, S/FACT. NCF: 00006, CONT. NO. 398/2017 OC. 6522</v>
      </c>
      <c r="M2223" s="53">
        <f>VLOOKUP(D2223,[1]Sheet1!$A$2:$S$4000,16,FALSE)</f>
        <v>180342.09</v>
      </c>
    </row>
    <row r="2224" spans="2:13" s="10" customFormat="1" ht="33" x14ac:dyDescent="0.2">
      <c r="B2224" s="31">
        <v>2209</v>
      </c>
      <c r="C2224" s="37">
        <v>43217</v>
      </c>
      <c r="D2224" s="44">
        <v>38258</v>
      </c>
      <c r="E2224" s="11" t="s">
        <v>13</v>
      </c>
      <c r="F2224" s="11">
        <v>0</v>
      </c>
      <c r="G2224" s="11">
        <v>6485.43</v>
      </c>
      <c r="H2224" s="21">
        <f t="shared" si="34"/>
        <v>532127490.87999862</v>
      </c>
      <c r="J2224" s="10">
        <f>VLOOKUP(D2224,[1]Sheet1!$A$2:$R$4000,1,FALSE)</f>
        <v>38258</v>
      </c>
      <c r="K2224" s="10" t="str">
        <f>VLOOKUP(D2224,[1]Sheet1!$A$2:$R$4000,4,FALSE)</f>
        <v>Libramiento 0206-01-01-0010-9448</v>
      </c>
      <c r="L2224" s="49" t="str">
        <f>VLOOKUP(D2224,[1]Sheet1!$A$2:$S$4000,5,FALSE)</f>
        <v>PAGO SUM. ALIM. ESC. UM. MES ENERO 2018, S/FACT. NCF: 00163 Y NC. 00202 CONT. NO. 249/2017 OC. 6354, MENOS ANTICIPO.</v>
      </c>
      <c r="M2224" s="53">
        <f>VLOOKUP(D2224,[1]Sheet1!$A$2:$S$4000,16,FALSE)</f>
        <v>6485.43</v>
      </c>
    </row>
    <row r="2225" spans="2:13" s="10" customFormat="1" ht="33" x14ac:dyDescent="0.2">
      <c r="B2225" s="31">
        <v>2210</v>
      </c>
      <c r="C2225" s="37">
        <v>43217</v>
      </c>
      <c r="D2225" s="44">
        <v>38258</v>
      </c>
      <c r="E2225" s="11" t="s">
        <v>13</v>
      </c>
      <c r="F2225" s="11">
        <v>0</v>
      </c>
      <c r="G2225" s="11">
        <v>703299.58</v>
      </c>
      <c r="H2225" s="21">
        <f t="shared" si="34"/>
        <v>531424191.29999864</v>
      </c>
      <c r="J2225" s="10">
        <f>VLOOKUP(D2225,[1]Sheet1!$A$2:$R$4000,1,FALSE)</f>
        <v>38258</v>
      </c>
      <c r="K2225" s="10" t="str">
        <f>VLOOKUP(D2225,[1]Sheet1!$A$2:$R$4000,4,FALSE)</f>
        <v>Libramiento 0206-01-01-0010-9448</v>
      </c>
      <c r="L2225" s="49" t="str">
        <f>VLOOKUP(D2225,[1]Sheet1!$A$2:$S$4000,5,FALSE)</f>
        <v>PAGO SUM. ALIM. ESC. UM. MES ENERO 2018, S/FACT. NCF: 00163 Y NC. 00202 CONT. NO. 249/2017 OC. 6354, MENOS ANTICIPO.</v>
      </c>
      <c r="M2225" s="53">
        <f>VLOOKUP(D2225,[1]Sheet1!$A$2:$S$4000,16,FALSE)</f>
        <v>6485.43</v>
      </c>
    </row>
    <row r="2226" spans="2:13" s="10" customFormat="1" ht="33" x14ac:dyDescent="0.2">
      <c r="B2226" s="31">
        <v>2211</v>
      </c>
      <c r="C2226" s="37">
        <v>43217</v>
      </c>
      <c r="D2226" s="44">
        <v>38254</v>
      </c>
      <c r="E2226" s="11" t="s">
        <v>13</v>
      </c>
      <c r="F2226" s="11">
        <v>0</v>
      </c>
      <c r="G2226" s="11">
        <v>28832.84</v>
      </c>
      <c r="H2226" s="21">
        <f t="shared" si="34"/>
        <v>531395358.45999867</v>
      </c>
      <c r="J2226" s="10">
        <f>VLOOKUP(D2226,[1]Sheet1!$A$2:$R$4000,1,FALSE)</f>
        <v>38254</v>
      </c>
      <c r="K2226" s="10" t="str">
        <f>VLOOKUP(D2226,[1]Sheet1!$A$2:$R$4000,4,FALSE)</f>
        <v>Libramiento 0206-01-01-0010-9633</v>
      </c>
      <c r="L2226" s="49" t="str">
        <f>VLOOKUP(D2226,[1]Sheet1!$A$2:$S$4000,5,FALSE)</f>
        <v>PAGO POR SUM. ALIM. ESC. UM. CORRESP. A ENERO/2018, SEGUN FACT. NCF: 00517, NC. 01282, CONT. 267/2017, OC. 6554, MENOS ANTICIPO.</v>
      </c>
      <c r="M2226" s="53">
        <f>VLOOKUP(D2226,[1]Sheet1!$A$2:$S$4000,16,FALSE)</f>
        <v>3142634.67</v>
      </c>
    </row>
    <row r="2227" spans="2:13" s="10" customFormat="1" ht="33" x14ac:dyDescent="0.2">
      <c r="B2227" s="31">
        <v>2212</v>
      </c>
      <c r="C2227" s="37">
        <v>43217</v>
      </c>
      <c r="D2227" s="44">
        <v>38254</v>
      </c>
      <c r="E2227" s="11" t="s">
        <v>13</v>
      </c>
      <c r="F2227" s="11">
        <v>0</v>
      </c>
      <c r="G2227" s="11">
        <v>3142634.67</v>
      </c>
      <c r="H2227" s="21">
        <f t="shared" si="34"/>
        <v>528252723.78999865</v>
      </c>
      <c r="J2227" s="10">
        <f>VLOOKUP(D2227,[1]Sheet1!$A$2:$R$4000,1,FALSE)</f>
        <v>38254</v>
      </c>
      <c r="K2227" s="10" t="str">
        <f>VLOOKUP(D2227,[1]Sheet1!$A$2:$R$4000,4,FALSE)</f>
        <v>Libramiento 0206-01-01-0010-9633</v>
      </c>
      <c r="L2227" s="49" t="str">
        <f>VLOOKUP(D2227,[1]Sheet1!$A$2:$S$4000,5,FALSE)</f>
        <v>PAGO POR SUM. ALIM. ESC. UM. CORRESP. A ENERO/2018, SEGUN FACT. NCF: 00517, NC. 01282, CONT. 267/2017, OC. 6554, MENOS ANTICIPO.</v>
      </c>
      <c r="M2227" s="53">
        <f>VLOOKUP(D2227,[1]Sheet1!$A$2:$S$4000,16,FALSE)</f>
        <v>3142634.67</v>
      </c>
    </row>
    <row r="2228" spans="2:13" s="10" customFormat="1" ht="33" x14ac:dyDescent="0.2">
      <c r="B2228" s="31">
        <v>2213</v>
      </c>
      <c r="C2228" s="37">
        <v>43217</v>
      </c>
      <c r="D2228" s="44">
        <v>38255</v>
      </c>
      <c r="E2228" s="11" t="s">
        <v>13</v>
      </c>
      <c r="F2228" s="11">
        <v>0</v>
      </c>
      <c r="G2228" s="11">
        <v>847433.52</v>
      </c>
      <c r="H2228" s="21">
        <f t="shared" si="34"/>
        <v>527405290.26999867</v>
      </c>
      <c r="J2228" s="10">
        <f>VLOOKUP(D2228,[1]Sheet1!$A$2:$R$4000,1,FALSE)</f>
        <v>38255</v>
      </c>
      <c r="K2228" s="10" t="str">
        <f>VLOOKUP(D2228,[1]Sheet1!$A$2:$R$4000,4,FALSE)</f>
        <v>Libramiento 0206-01-01-0010-9352</v>
      </c>
      <c r="L2228" s="49" t="str">
        <f>VLOOKUP(D2228,[1]Sheet1!$A$2:$S$4000,5,FALSE)</f>
        <v>PRIMER PAGO CORRESP. AL 20% DE ANTICIPO DEL CONTRATO NO. 13/2018, POR LA ADQUISICIÓN DE POLOSHIRTS ESCOLARES. S/FACT. NCF: 00001. OC. 7365.</v>
      </c>
      <c r="M2228" s="53">
        <f>VLOOKUP(D2228,[1]Sheet1!$A$2:$S$4000,16,FALSE)</f>
        <v>847433.52</v>
      </c>
    </row>
    <row r="2229" spans="2:13" s="10" customFormat="1" ht="33" x14ac:dyDescent="0.2">
      <c r="B2229" s="31">
        <v>2214</v>
      </c>
      <c r="C2229" s="37">
        <v>43217</v>
      </c>
      <c r="D2229" s="44">
        <v>38257</v>
      </c>
      <c r="E2229" s="11" t="s">
        <v>13</v>
      </c>
      <c r="F2229" s="11">
        <v>0</v>
      </c>
      <c r="G2229" s="11">
        <v>847433.52</v>
      </c>
      <c r="H2229" s="21">
        <f t="shared" si="34"/>
        <v>526557856.74999869</v>
      </c>
      <c r="J2229" s="10">
        <f>VLOOKUP(D2229,[1]Sheet1!$A$2:$R$4000,1,FALSE)</f>
        <v>38257</v>
      </c>
      <c r="K2229" s="10" t="str">
        <f>VLOOKUP(D2229,[1]Sheet1!$A$2:$R$4000,4,FALSE)</f>
        <v>Libramiento 0206-01-01-0010-9447</v>
      </c>
      <c r="L2229" s="49" t="str">
        <f>VLOOKUP(D2229,[1]Sheet1!$A$2:$S$4000,5,FALSE)</f>
        <v>PRIMER PAGO CORRESP. AL 20% DE ANTICIPO DEL CONTRATO NO. 07/2018, POR LA ADQUISCION DE POLOSHIRTS ESCOLARES, S/FACT. NCF: 00022, OC. 7390.</v>
      </c>
      <c r="M2229" s="53">
        <f>VLOOKUP(D2229,[1]Sheet1!$A$2:$S$4000,16,FALSE)</f>
        <v>847433.52</v>
      </c>
    </row>
    <row r="2230" spans="2:13" s="10" customFormat="1" ht="49.5" x14ac:dyDescent="0.2">
      <c r="B2230" s="31">
        <v>2215</v>
      </c>
      <c r="C2230" s="37">
        <v>43217</v>
      </c>
      <c r="D2230" s="44">
        <v>38259</v>
      </c>
      <c r="E2230" s="11" t="s">
        <v>13</v>
      </c>
      <c r="F2230" s="11">
        <v>0</v>
      </c>
      <c r="G2230" s="11">
        <v>5932.2</v>
      </c>
      <c r="H2230" s="21">
        <f t="shared" si="34"/>
        <v>526551924.5499987</v>
      </c>
      <c r="J2230" s="10">
        <f>VLOOKUP(D2230,[1]Sheet1!$A$2:$R$4000,1,FALSE)</f>
        <v>38259</v>
      </c>
      <c r="K2230" s="10" t="str">
        <f>VLOOKUP(D2230,[1]Sheet1!$A$2:$R$4000,4,FALSE)</f>
        <v>Libramiento 0206-01-01-0010-9458</v>
      </c>
      <c r="L2230" s="49" t="str">
        <f>VLOOKUP(D2230,[1]Sheet1!$A$2:$S$4000,5,FALSE)</f>
        <v>CONTRATACION DE SERVICIOS DE PUBLICIDAD, A LOS FINES DE PRESENTAR Y PROMOVER EL DESARROLLO DE LOS DIFERENTES PROGRAMAS QUE LLEVA A CABO LA INSTITUCION, DURANTE EL MES DE DICIEMBRE DEL 2017. SEGUN REQ. INABIE/DC/NO.082/2017. OC.7029, FT.NCF.80110</v>
      </c>
      <c r="M2230" s="53">
        <f>VLOOKUP(D2230,[1]Sheet1!$A$2:$S$4000,16,FALSE)</f>
        <v>2118.64</v>
      </c>
    </row>
    <row r="2231" spans="2:13" s="10" customFormat="1" ht="49.5" x14ac:dyDescent="0.2">
      <c r="B2231" s="31">
        <v>2216</v>
      </c>
      <c r="C2231" s="37">
        <v>43217</v>
      </c>
      <c r="D2231" s="44">
        <v>38259</v>
      </c>
      <c r="E2231" s="11" t="s">
        <v>13</v>
      </c>
      <c r="F2231" s="11">
        <v>0</v>
      </c>
      <c r="G2231" s="11">
        <v>19067.8</v>
      </c>
      <c r="H2231" s="21">
        <f t="shared" si="34"/>
        <v>526532856.74999869</v>
      </c>
      <c r="J2231" s="10">
        <f>VLOOKUP(D2231,[1]Sheet1!$A$2:$R$4000,1,FALSE)</f>
        <v>38259</v>
      </c>
      <c r="K2231" s="10" t="str">
        <f>VLOOKUP(D2231,[1]Sheet1!$A$2:$R$4000,4,FALSE)</f>
        <v>Libramiento 0206-01-01-0010-9458</v>
      </c>
      <c r="L2231" s="49" t="str">
        <f>VLOOKUP(D2231,[1]Sheet1!$A$2:$S$4000,5,FALSE)</f>
        <v>CONTRATACION DE SERVICIOS DE PUBLICIDAD, A LOS FINES DE PRESENTAR Y PROMOVER EL DESARROLLO DE LOS DIFERENTES PROGRAMAS QUE LLEVA A CABO LA INSTITUCION, DURANTE EL MES DE DICIEMBRE DEL 2017. SEGUN REQ. INABIE/DC/NO.082/2017. OC.7029, FT.NCF.80110</v>
      </c>
      <c r="M2231" s="53">
        <f>VLOOKUP(D2231,[1]Sheet1!$A$2:$S$4000,16,FALSE)</f>
        <v>2118.64</v>
      </c>
    </row>
    <row r="2232" spans="2:13" s="10" customFormat="1" ht="33" x14ac:dyDescent="0.2">
      <c r="B2232" s="31">
        <v>2217</v>
      </c>
      <c r="C2232" s="37">
        <v>43217</v>
      </c>
      <c r="D2232" s="44">
        <v>38262</v>
      </c>
      <c r="E2232" s="11" t="s">
        <v>13</v>
      </c>
      <c r="F2232" s="11">
        <v>0</v>
      </c>
      <c r="G2232" s="11">
        <v>3672211.92</v>
      </c>
      <c r="H2232" s="21">
        <f t="shared" si="34"/>
        <v>522860644.82999867</v>
      </c>
      <c r="J2232" s="10">
        <f>VLOOKUP(D2232,[1]Sheet1!$A$2:$R$4000,1,FALSE)</f>
        <v>38262</v>
      </c>
      <c r="K2232" s="10" t="str">
        <f>VLOOKUP(D2232,[1]Sheet1!$A$2:$R$4000,4,FALSE)</f>
        <v>Libramiento 0206-01-01-0010-9470</v>
      </c>
      <c r="L2232" s="49" t="str">
        <f>VLOOKUP(D2232,[1]Sheet1!$A$2:$S$4000,5,FALSE)</f>
        <v>PRIMER PAGO CORRESP. AL 20% DE ANTICIPO DEL CONTRATO NO. 14/2018, POR LA ADQUISICION DE POLOSHIRTS ESCOLARES. S/FACT. NCF: 00001. OC. 7367.</v>
      </c>
      <c r="M2232" s="53">
        <f>VLOOKUP(D2232,[1]Sheet1!$A$2:$S$4000,16,FALSE)</f>
        <v>3672211.92</v>
      </c>
    </row>
    <row r="2233" spans="2:13" s="10" customFormat="1" ht="33" x14ac:dyDescent="0.2">
      <c r="B2233" s="31">
        <v>2218</v>
      </c>
      <c r="C2233" s="37">
        <v>43217</v>
      </c>
      <c r="D2233" s="44">
        <v>38263</v>
      </c>
      <c r="E2233" s="11" t="s">
        <v>13</v>
      </c>
      <c r="F2233" s="11">
        <v>0</v>
      </c>
      <c r="G2233" s="11">
        <v>282477.84000000003</v>
      </c>
      <c r="H2233" s="21">
        <f t="shared" si="34"/>
        <v>522578166.9899987</v>
      </c>
      <c r="J2233" s="10">
        <f>VLOOKUP(D2233,[1]Sheet1!$A$2:$R$4000,1,FALSE)</f>
        <v>38263</v>
      </c>
      <c r="K2233" s="10" t="str">
        <f>VLOOKUP(D2233,[1]Sheet1!$A$2:$R$4000,4,FALSE)</f>
        <v>Libramiento 0206-01-01-0010-9475</v>
      </c>
      <c r="L2233" s="49" t="str">
        <f>VLOOKUP(D2233,[1]Sheet1!$A$2:$S$4000,5,FALSE)</f>
        <v>PRIMER PAGO AL CONT. NO. 19/2018 POR CONCEPTO DE PAGO DE ANTICIPO DE POLOSHIRTS EQUIVALENTE AL 20% DEL VALOR TOTAL DEL CONTRATO, OC. 7354 Y COD. PM017SDN, FACT. NCF: 80513.</v>
      </c>
      <c r="M2233" s="53">
        <f>VLOOKUP(D2233,[1]Sheet1!$A$2:$S$4000,16,FALSE)</f>
        <v>282477.84000000003</v>
      </c>
    </row>
    <row r="2234" spans="2:13" s="10" customFormat="1" ht="33" x14ac:dyDescent="0.2">
      <c r="B2234" s="31">
        <v>2219</v>
      </c>
      <c r="C2234" s="37">
        <v>43217</v>
      </c>
      <c r="D2234" s="44">
        <v>38264</v>
      </c>
      <c r="E2234" s="11" t="s">
        <v>13</v>
      </c>
      <c r="F2234" s="11">
        <v>0</v>
      </c>
      <c r="G2234" s="11">
        <v>1412389.2</v>
      </c>
      <c r="H2234" s="21">
        <f t="shared" si="34"/>
        <v>521165777.78999871</v>
      </c>
      <c r="J2234" s="10">
        <f>VLOOKUP(D2234,[1]Sheet1!$A$2:$R$4000,1,FALSE)</f>
        <v>38264</v>
      </c>
      <c r="K2234" s="10" t="str">
        <f>VLOOKUP(D2234,[1]Sheet1!$A$2:$R$4000,4,FALSE)</f>
        <v>Libramiento 0206-01-01-0010-9482</v>
      </c>
      <c r="L2234" s="49" t="str">
        <f>VLOOKUP(D2234,[1]Sheet1!$A$2:$S$4000,5,FALSE)</f>
        <v>PRIMER PAGO CORRESP. AL 20% DE ANTICIPO DEL CONTRATO NO. 33/2018, POR LA ADQUISICION DE POLOSHIRTS ESCOLARES. S/FACT. NCF: 00055. OC. 7389,</v>
      </c>
      <c r="M2234" s="53">
        <f>VLOOKUP(D2234,[1]Sheet1!$A$2:$S$4000,16,FALSE)</f>
        <v>1412389.2</v>
      </c>
    </row>
    <row r="2235" spans="2:13" s="10" customFormat="1" ht="33" x14ac:dyDescent="0.2">
      <c r="B2235" s="31">
        <v>2220</v>
      </c>
      <c r="C2235" s="37">
        <v>43217</v>
      </c>
      <c r="D2235" s="44">
        <v>38265</v>
      </c>
      <c r="E2235" s="11" t="s">
        <v>13</v>
      </c>
      <c r="F2235" s="11">
        <v>0</v>
      </c>
      <c r="G2235" s="11">
        <v>282477.84000000003</v>
      </c>
      <c r="H2235" s="21">
        <f t="shared" si="34"/>
        <v>520883299.94999874</v>
      </c>
      <c r="J2235" s="10">
        <f>VLOOKUP(D2235,[1]Sheet1!$A$2:$R$4000,1,FALSE)</f>
        <v>38265</v>
      </c>
      <c r="K2235" s="10" t="str">
        <f>VLOOKUP(D2235,[1]Sheet1!$A$2:$R$4000,4,FALSE)</f>
        <v>Libramiento 0206-01-01-0010-9485</v>
      </c>
      <c r="L2235" s="49" t="str">
        <f>VLOOKUP(D2235,[1]Sheet1!$A$2:$S$4000,5,FALSE)</f>
        <v>PRIMER PAGO CORRESP. AL 20% DE ANTICIPO DEL CONTRATO NO. 10/2018, POR LA ADQUISICION DE POLOSHIRTS ESCOLARES. S/FACT. NCF: 00006. OC. 7356.</v>
      </c>
      <c r="M2235" s="53">
        <f>VLOOKUP(D2235,[1]Sheet1!$A$2:$S$4000,16,FALSE)</f>
        <v>282477.84000000003</v>
      </c>
    </row>
    <row r="2236" spans="2:13" s="10" customFormat="1" ht="33" x14ac:dyDescent="0.2">
      <c r="B2236" s="31">
        <v>2221</v>
      </c>
      <c r="C2236" s="37">
        <v>43217</v>
      </c>
      <c r="D2236" s="44">
        <v>38266</v>
      </c>
      <c r="E2236" s="11" t="s">
        <v>13</v>
      </c>
      <c r="F2236" s="11">
        <v>0</v>
      </c>
      <c r="G2236" s="11">
        <v>6489252.3499999996</v>
      </c>
      <c r="H2236" s="21">
        <f t="shared" si="34"/>
        <v>514394047.59999871</v>
      </c>
      <c r="J2236" s="10">
        <f>VLOOKUP(D2236,[1]Sheet1!$A$2:$R$4000,1,FALSE)</f>
        <v>38266</v>
      </c>
      <c r="K2236" s="10" t="str">
        <f>VLOOKUP(D2236,[1]Sheet1!$A$2:$R$4000,4,FALSE)</f>
        <v>Libramiento 0206-01-01-0010-9486</v>
      </c>
      <c r="L2236" s="49" t="str">
        <f>VLOOKUP(D2236,[1]Sheet1!$A$2:$S$4000,5,FALSE)</f>
        <v>PRIMER PAGO 20% ANTICIPO AL CONT. 26/2018 CORRESP. A LA ADQUISICION DE POLOSHIRTS ESCOLARES, OC. 7353, S/FACT. NCF: 00027.</v>
      </c>
      <c r="M2236" s="53">
        <f>VLOOKUP(D2236,[1]Sheet1!$A$2:$S$4000,16,FALSE)</f>
        <v>6489252.3499999996</v>
      </c>
    </row>
    <row r="2237" spans="2:13" s="10" customFormat="1" ht="33" x14ac:dyDescent="0.2">
      <c r="B2237" s="31">
        <v>2222</v>
      </c>
      <c r="C2237" s="37">
        <v>43217</v>
      </c>
      <c r="D2237" s="44">
        <v>38267</v>
      </c>
      <c r="E2237" s="11" t="s">
        <v>13</v>
      </c>
      <c r="F2237" s="11">
        <v>0</v>
      </c>
      <c r="G2237" s="11">
        <v>969976.52</v>
      </c>
      <c r="H2237" s="21">
        <f t="shared" si="34"/>
        <v>513424071.07999873</v>
      </c>
      <c r="J2237" s="10">
        <f>VLOOKUP(D2237,[1]Sheet1!$A$2:$R$4000,1,FALSE)</f>
        <v>38267</v>
      </c>
      <c r="K2237" s="10" t="str">
        <f>VLOOKUP(D2237,[1]Sheet1!$A$2:$R$4000,4,FALSE)</f>
        <v>Libramiento 0206-01-01-0010-9535</v>
      </c>
      <c r="L2237" s="49" t="str">
        <f>VLOOKUP(D2237,[1]Sheet1!$A$2:$S$4000,5,FALSE)</f>
        <v>PRIMER PAGO CORRESP. AL 20% DE ANTICIPO DEL CONTRATO NO. 23/2018, POR LA ADQUISICION DE POLOSHIRTS ESCOLARES. S/FACT. NCF: 00002. OC. 7355</v>
      </c>
      <c r="M2237" s="53">
        <f>VLOOKUP(D2237,[1]Sheet1!$A$2:$S$4000,16,FALSE)</f>
        <v>969976.52</v>
      </c>
    </row>
    <row r="2238" spans="2:13" s="10" customFormat="1" ht="33" x14ac:dyDescent="0.2">
      <c r="B2238" s="31">
        <v>2223</v>
      </c>
      <c r="C2238" s="37">
        <v>43217</v>
      </c>
      <c r="D2238" s="44">
        <v>38268</v>
      </c>
      <c r="E2238" s="11" t="s">
        <v>13</v>
      </c>
      <c r="F2238" s="11">
        <v>0</v>
      </c>
      <c r="G2238" s="11">
        <v>564955.68000000005</v>
      </c>
      <c r="H2238" s="21">
        <f t="shared" si="34"/>
        <v>512859115.39999872</v>
      </c>
      <c r="J2238" s="10">
        <f>VLOOKUP(D2238,[1]Sheet1!$A$2:$R$4000,1,FALSE)</f>
        <v>38268</v>
      </c>
      <c r="K2238" s="10" t="str">
        <f>VLOOKUP(D2238,[1]Sheet1!$A$2:$R$4000,4,FALSE)</f>
        <v>Libramiento 0206-01-01-0010-9537</v>
      </c>
      <c r="L2238" s="49" t="str">
        <f>VLOOKUP(D2238,[1]Sheet1!$A$2:$S$4000,5,FALSE)</f>
        <v>PRIMER PAGO AL 20% ANTICIPO DEL CONT. NO. 17/2018 CORRESP. A LA ADQ. DE POLOSHIRTS ESCOLARES, OC. 7363, COD. PM028SDO, FACT. NCF: 00002.</v>
      </c>
      <c r="M2238" s="53">
        <f>VLOOKUP(D2238,[1]Sheet1!$A$2:$S$4000,16,FALSE)</f>
        <v>564955.68000000005</v>
      </c>
    </row>
    <row r="2239" spans="2:13" s="10" customFormat="1" ht="33" x14ac:dyDescent="0.2">
      <c r="B2239" s="31">
        <v>2224</v>
      </c>
      <c r="C2239" s="37">
        <v>43217</v>
      </c>
      <c r="D2239" s="44">
        <v>38269</v>
      </c>
      <c r="E2239" s="11" t="s">
        <v>13</v>
      </c>
      <c r="F2239" s="11">
        <v>0</v>
      </c>
      <c r="G2239" s="11">
        <v>4040.51</v>
      </c>
      <c r="H2239" s="21">
        <f t="shared" si="34"/>
        <v>512855074.88999873</v>
      </c>
      <c r="J2239" s="10">
        <f>VLOOKUP(D2239,[1]Sheet1!$A$2:$R$4000,1,FALSE)</f>
        <v>38269</v>
      </c>
      <c r="K2239" s="10" t="str">
        <f>VLOOKUP(D2239,[1]Sheet1!$A$2:$R$4000,4,FALSE)</f>
        <v>Libramiento 0206-01-01-0010-9609</v>
      </c>
      <c r="L2239" s="49" t="str">
        <f>VLOOKUP(D2239,[1]Sheet1!$A$2:$S$4000,5,FALSE)</f>
        <v>PAGO POR SUM. DE ALIM. ESC. UM. CORRESP. AL MES DE ENERO 2018, S/FACT. 00070 Y NC 00044. CONTRATO NO.423/17, OC 6498 MENOS ANTICIPO.</v>
      </c>
      <c r="M2239" s="53">
        <f>VLOOKUP(D2239,[1]Sheet1!$A$2:$S$4000,16,FALSE)</f>
        <v>439669.12</v>
      </c>
    </row>
    <row r="2240" spans="2:13" s="10" customFormat="1" ht="33" x14ac:dyDescent="0.2">
      <c r="B2240" s="31">
        <v>2225</v>
      </c>
      <c r="C2240" s="37">
        <v>43217</v>
      </c>
      <c r="D2240" s="44">
        <v>38269</v>
      </c>
      <c r="E2240" s="11" t="s">
        <v>13</v>
      </c>
      <c r="F2240" s="11">
        <v>0</v>
      </c>
      <c r="G2240" s="11">
        <v>439669.12</v>
      </c>
      <c r="H2240" s="21">
        <f t="shared" si="34"/>
        <v>512415405.76999873</v>
      </c>
      <c r="J2240" s="10">
        <f>VLOOKUP(D2240,[1]Sheet1!$A$2:$R$4000,1,FALSE)</f>
        <v>38269</v>
      </c>
      <c r="K2240" s="10" t="str">
        <f>VLOOKUP(D2240,[1]Sheet1!$A$2:$R$4000,4,FALSE)</f>
        <v>Libramiento 0206-01-01-0010-9609</v>
      </c>
      <c r="L2240" s="49" t="str">
        <f>VLOOKUP(D2240,[1]Sheet1!$A$2:$S$4000,5,FALSE)</f>
        <v>PAGO POR SUM. DE ALIM. ESC. UM. CORRESP. AL MES DE ENERO 2018, S/FACT. 00070 Y NC 00044. CONTRATO NO.423/17, OC 6498 MENOS ANTICIPO.</v>
      </c>
      <c r="M2240" s="53">
        <f>VLOOKUP(D2240,[1]Sheet1!$A$2:$S$4000,16,FALSE)</f>
        <v>439669.12</v>
      </c>
    </row>
    <row r="2241" spans="2:13" s="10" customFormat="1" ht="33" x14ac:dyDescent="0.2">
      <c r="B2241" s="31">
        <v>2226</v>
      </c>
      <c r="C2241" s="37">
        <v>43217</v>
      </c>
      <c r="D2241" s="44">
        <v>38270</v>
      </c>
      <c r="E2241" s="11" t="s">
        <v>13</v>
      </c>
      <c r="F2241" s="11">
        <v>0</v>
      </c>
      <c r="G2241" s="11">
        <v>4981.72</v>
      </c>
      <c r="H2241" s="21">
        <f t="shared" si="34"/>
        <v>512410424.0499987</v>
      </c>
      <c r="J2241" s="10">
        <f>VLOOKUP(D2241,[1]Sheet1!$A$2:$R$4000,1,FALSE)</f>
        <v>38270</v>
      </c>
      <c r="K2241" s="10" t="str">
        <f>VLOOKUP(D2241,[1]Sheet1!$A$2:$R$4000,4,FALSE)</f>
        <v>Libramiento 0206-01-01-0010-9612</v>
      </c>
      <c r="L2241" s="49" t="str">
        <f>VLOOKUP(D2241,[1]Sheet1!$A$2:$S$4000,5,FALSE)</f>
        <v>PAGO SUM. ALIM. ESC. UM ,CORRESP. AL MES DE ENERO 2018 , SEGUN FACT. NCF.: 00007 Y N/C 00006, CONTRATO NO. 473/2017 Y OC 7052, MENOS ANTICIPO.</v>
      </c>
      <c r="M2241" s="53">
        <f>VLOOKUP(D2241,[1]Sheet1!$A$2:$S$4000,16,FALSE)</f>
        <v>4981.72</v>
      </c>
    </row>
    <row r="2242" spans="2:13" s="10" customFormat="1" ht="33" x14ac:dyDescent="0.2">
      <c r="B2242" s="31">
        <v>2227</v>
      </c>
      <c r="C2242" s="37">
        <v>43217</v>
      </c>
      <c r="D2242" s="44">
        <v>38270</v>
      </c>
      <c r="E2242" s="11" t="s">
        <v>13</v>
      </c>
      <c r="F2242" s="11">
        <v>0</v>
      </c>
      <c r="G2242" s="11">
        <v>542376.31000000006</v>
      </c>
      <c r="H2242" s="21">
        <f t="shared" si="34"/>
        <v>511868047.7399987</v>
      </c>
      <c r="J2242" s="10">
        <f>VLOOKUP(D2242,[1]Sheet1!$A$2:$R$4000,1,FALSE)</f>
        <v>38270</v>
      </c>
      <c r="K2242" s="10" t="str">
        <f>VLOOKUP(D2242,[1]Sheet1!$A$2:$R$4000,4,FALSE)</f>
        <v>Libramiento 0206-01-01-0010-9612</v>
      </c>
      <c r="L2242" s="49" t="str">
        <f>VLOOKUP(D2242,[1]Sheet1!$A$2:$S$4000,5,FALSE)</f>
        <v>PAGO SUM. ALIM. ESC. UM ,CORRESP. AL MES DE ENERO 2018 , SEGUN FACT. NCF.: 00007 Y N/C 00006, CONTRATO NO. 473/2017 Y OC 7052, MENOS ANTICIPO.</v>
      </c>
      <c r="M2242" s="53">
        <f>VLOOKUP(D2242,[1]Sheet1!$A$2:$S$4000,16,FALSE)</f>
        <v>4981.72</v>
      </c>
    </row>
    <row r="2243" spans="2:13" s="10" customFormat="1" ht="49.5" x14ac:dyDescent="0.2">
      <c r="B2243" s="31">
        <v>2228</v>
      </c>
      <c r="C2243" s="37">
        <v>43217</v>
      </c>
      <c r="D2243" s="44">
        <v>38271</v>
      </c>
      <c r="E2243" s="11" t="s">
        <v>13</v>
      </c>
      <c r="F2243" s="11">
        <v>0</v>
      </c>
      <c r="G2243" s="11">
        <v>6049.32</v>
      </c>
      <c r="H2243" s="21">
        <f t="shared" si="34"/>
        <v>511861998.41999871</v>
      </c>
      <c r="J2243" s="10">
        <f>VLOOKUP(D2243,[1]Sheet1!$A$2:$R$4000,1,FALSE)</f>
        <v>38271</v>
      </c>
      <c r="K2243" s="10" t="str">
        <f>VLOOKUP(D2243,[1]Sheet1!$A$2:$R$4000,4,FALSE)</f>
        <v>Libramiento 0206-01-01-0010-9614</v>
      </c>
      <c r="L2243" s="49" t="str">
        <f>VLOOKUP(D2243,[1]Sheet1!$A$2:$S$4000,5,FALSE)</f>
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</c>
      <c r="M2243" s="53">
        <f>VLOOKUP(D2243,[1]Sheet1!$A$2:$S$4000,16,FALSE)</f>
        <v>6049.32</v>
      </c>
    </row>
    <row r="2244" spans="2:13" s="10" customFormat="1" ht="49.5" x14ac:dyDescent="0.2">
      <c r="B2244" s="31">
        <v>2229</v>
      </c>
      <c r="C2244" s="37">
        <v>43217</v>
      </c>
      <c r="D2244" s="44">
        <v>38271</v>
      </c>
      <c r="E2244" s="11" t="s">
        <v>13</v>
      </c>
      <c r="F2244" s="11">
        <v>0</v>
      </c>
      <c r="G2244" s="11">
        <v>653223.92000000004</v>
      </c>
      <c r="H2244" s="21">
        <f t="shared" si="34"/>
        <v>511208774.49999869</v>
      </c>
      <c r="J2244" s="10">
        <f>VLOOKUP(D2244,[1]Sheet1!$A$2:$R$4000,1,FALSE)</f>
        <v>38271</v>
      </c>
      <c r="K2244" s="10" t="str">
        <f>VLOOKUP(D2244,[1]Sheet1!$A$2:$R$4000,4,FALSE)</f>
        <v>Libramiento 0206-01-01-0010-9614</v>
      </c>
      <c r="L2244" s="49" t="str">
        <f>VLOOKUP(D2244,[1]Sheet1!$A$2:$S$4000,5,FALSE)</f>
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</c>
      <c r="M2244" s="53">
        <f>VLOOKUP(D2244,[1]Sheet1!$A$2:$S$4000,16,FALSE)</f>
        <v>6049.32</v>
      </c>
    </row>
    <row r="2245" spans="2:13" s="10" customFormat="1" ht="33" x14ac:dyDescent="0.2">
      <c r="B2245" s="31">
        <v>2230</v>
      </c>
      <c r="C2245" s="37">
        <v>43217</v>
      </c>
      <c r="D2245" s="44">
        <v>38272</v>
      </c>
      <c r="E2245" s="11" t="s">
        <v>13</v>
      </c>
      <c r="F2245" s="11">
        <v>0</v>
      </c>
      <c r="G2245" s="11">
        <v>4167.7700000000004</v>
      </c>
      <c r="H2245" s="21">
        <f t="shared" si="34"/>
        <v>511204606.72999871</v>
      </c>
      <c r="J2245" s="10">
        <f>VLOOKUP(D2245,[1]Sheet1!$A$2:$R$4000,1,FALSE)</f>
        <v>38272</v>
      </c>
      <c r="K2245" s="10" t="str">
        <f>VLOOKUP(D2245,[1]Sheet1!$A$2:$R$4000,4,FALSE)</f>
        <v>Libramiento 0206-01-01-0010-9617</v>
      </c>
      <c r="L2245" s="49" t="str">
        <f>VLOOKUP(D2245,[1]Sheet1!$A$2:$S$4000,5,FALSE)</f>
        <v>PAGO SUM. ALIM. ESC. UM. CORRESP. AL MES DICIEMBRE 2017, S/FACT. NCF: 00051, NC. 00035, CONT. 259/2017, OC. 6397, MENOS ANTICIPO</v>
      </c>
      <c r="M2245" s="53">
        <f>VLOOKUP(D2245,[1]Sheet1!$A$2:$S$4000,16,FALSE)</f>
        <v>4167.7700000000004</v>
      </c>
    </row>
    <row r="2246" spans="2:13" s="10" customFormat="1" ht="33" x14ac:dyDescent="0.2">
      <c r="B2246" s="31">
        <v>2231</v>
      </c>
      <c r="C2246" s="37">
        <v>43217</v>
      </c>
      <c r="D2246" s="44">
        <v>38272</v>
      </c>
      <c r="E2246" s="11" t="s">
        <v>13</v>
      </c>
      <c r="F2246" s="11">
        <v>0</v>
      </c>
      <c r="G2246" s="11">
        <v>448274.71</v>
      </c>
      <c r="H2246" s="21">
        <f t="shared" si="34"/>
        <v>510756332.01999873</v>
      </c>
      <c r="J2246" s="10">
        <f>VLOOKUP(D2246,[1]Sheet1!$A$2:$R$4000,1,FALSE)</f>
        <v>38272</v>
      </c>
      <c r="K2246" s="10" t="str">
        <f>VLOOKUP(D2246,[1]Sheet1!$A$2:$R$4000,4,FALSE)</f>
        <v>Libramiento 0206-01-01-0010-9617</v>
      </c>
      <c r="L2246" s="49" t="str">
        <f>VLOOKUP(D2246,[1]Sheet1!$A$2:$S$4000,5,FALSE)</f>
        <v>PAGO SUM. ALIM. ESC. UM. CORRESP. AL MES DICIEMBRE 2017, S/FACT. NCF: 00051, NC. 00035, CONT. 259/2017, OC. 6397, MENOS ANTICIPO</v>
      </c>
      <c r="M2246" s="53">
        <f>VLOOKUP(D2246,[1]Sheet1!$A$2:$S$4000,16,FALSE)</f>
        <v>4167.7700000000004</v>
      </c>
    </row>
    <row r="2247" spans="2:13" s="10" customFormat="1" ht="49.5" x14ac:dyDescent="0.2">
      <c r="B2247" s="31">
        <v>2232</v>
      </c>
      <c r="C2247" s="37">
        <v>43217</v>
      </c>
      <c r="D2247" s="44">
        <v>38273</v>
      </c>
      <c r="E2247" s="11" t="s">
        <v>13</v>
      </c>
      <c r="F2247" s="11">
        <v>0</v>
      </c>
      <c r="G2247" s="11">
        <v>6977.33</v>
      </c>
      <c r="H2247" s="21">
        <f t="shared" si="34"/>
        <v>510749354.68999875</v>
      </c>
      <c r="J2247" s="10">
        <f>VLOOKUP(D2247,[1]Sheet1!$A$2:$R$4000,1,FALSE)</f>
        <v>38273</v>
      </c>
      <c r="K2247" s="10" t="str">
        <f>VLOOKUP(D2247,[1]Sheet1!$A$2:$R$4000,4,FALSE)</f>
        <v>Libramiento 0206-01-01-0010-9619</v>
      </c>
      <c r="L2247" s="49" t="str">
        <f>VLOOKUP(D2247,[1]Sheet1!$A$2:$S$4000,5,FALSE)</f>
        <v>PAGO A FAVOR DE COOPROHARINA, CEDIDO POR RAMON AGUSTIN ESPINOSA BURGOS, MEDIANTE ACTO 176, D/F. 26/02/2018, POR SUM. ALIM. ESC. UM. CORRESP. A ENERO/2018, SEGUN FACT. NCF: 00157, NC. 00044, CONT. 246/2017, OC. 6327 MENOS ANTICIPO</v>
      </c>
      <c r="M2247" s="53">
        <f>VLOOKUP(D2247,[1]Sheet1!$A$2:$S$4000,16,FALSE)</f>
        <v>763397.51</v>
      </c>
    </row>
    <row r="2248" spans="2:13" s="10" customFormat="1" ht="49.5" x14ac:dyDescent="0.2">
      <c r="B2248" s="31">
        <v>2233</v>
      </c>
      <c r="C2248" s="37">
        <v>43217</v>
      </c>
      <c r="D2248" s="44">
        <v>38273</v>
      </c>
      <c r="E2248" s="11" t="s">
        <v>13</v>
      </c>
      <c r="F2248" s="11">
        <v>0</v>
      </c>
      <c r="G2248" s="11">
        <v>763397.51</v>
      </c>
      <c r="H2248" s="21">
        <f t="shared" si="34"/>
        <v>509985957.17999876</v>
      </c>
      <c r="J2248" s="10">
        <f>VLOOKUP(D2248,[1]Sheet1!$A$2:$R$4000,1,FALSE)</f>
        <v>38273</v>
      </c>
      <c r="K2248" s="10" t="str">
        <f>VLOOKUP(D2248,[1]Sheet1!$A$2:$R$4000,4,FALSE)</f>
        <v>Libramiento 0206-01-01-0010-9619</v>
      </c>
      <c r="L2248" s="49" t="str">
        <f>VLOOKUP(D2248,[1]Sheet1!$A$2:$S$4000,5,FALSE)</f>
        <v>PAGO A FAVOR DE COOPROHARINA, CEDIDO POR RAMON AGUSTIN ESPINOSA BURGOS, MEDIANTE ACTO 176, D/F. 26/02/2018, POR SUM. ALIM. ESC. UM. CORRESP. A ENERO/2018, SEGUN FACT. NCF: 00157, NC. 00044, CONT. 246/2017, OC. 6327 MENOS ANTICIPO</v>
      </c>
      <c r="M2248" s="53">
        <f>VLOOKUP(D2248,[1]Sheet1!$A$2:$S$4000,16,FALSE)</f>
        <v>763397.51</v>
      </c>
    </row>
    <row r="2249" spans="2:13" s="10" customFormat="1" ht="33" x14ac:dyDescent="0.2">
      <c r="B2249" s="31">
        <v>2234</v>
      </c>
      <c r="C2249" s="37">
        <v>43217</v>
      </c>
      <c r="D2249" s="44">
        <v>38274</v>
      </c>
      <c r="E2249" s="11" t="s">
        <v>13</v>
      </c>
      <c r="F2249" s="11">
        <v>0</v>
      </c>
      <c r="G2249" s="11">
        <v>14318.32</v>
      </c>
      <c r="H2249" s="21">
        <f t="shared" si="34"/>
        <v>509971638.85999876</v>
      </c>
      <c r="J2249" s="10">
        <f>VLOOKUP(D2249,[1]Sheet1!$A$2:$R$4000,1,FALSE)</f>
        <v>38274</v>
      </c>
      <c r="K2249" s="10" t="str">
        <f>VLOOKUP(D2249,[1]Sheet1!$A$2:$R$4000,4,FALSE)</f>
        <v>Libramiento 0206-01-01-0010-9630</v>
      </c>
      <c r="L2249" s="49" t="str">
        <f>VLOOKUP(D2249,[1]Sheet1!$A$2:$S$4000,5,FALSE)</f>
        <v>PAGO POR SUM. DE ALIM. ESC. UM. CORRESP. AL MES DE ENERO 2018, S/FACT. 00206 Y NC 00053. CONTRATO NO.429/17, OC 6849 MENOS ANTICIPO.</v>
      </c>
      <c r="M2249" s="53">
        <f>VLOOKUP(D2249,[1]Sheet1!$A$2:$S$4000,16,FALSE)</f>
        <v>14318.32</v>
      </c>
    </row>
    <row r="2250" spans="2:13" s="10" customFormat="1" ht="33" x14ac:dyDescent="0.2">
      <c r="B2250" s="31">
        <v>2235</v>
      </c>
      <c r="C2250" s="37">
        <v>43217</v>
      </c>
      <c r="D2250" s="44">
        <v>38274</v>
      </c>
      <c r="E2250" s="11" t="s">
        <v>13</v>
      </c>
      <c r="F2250" s="11">
        <v>0</v>
      </c>
      <c r="G2250" s="11">
        <v>1554655.9</v>
      </c>
      <c r="H2250" s="21">
        <f t="shared" si="34"/>
        <v>508416982.95999879</v>
      </c>
      <c r="J2250" s="10">
        <f>VLOOKUP(D2250,[1]Sheet1!$A$2:$R$4000,1,FALSE)</f>
        <v>38274</v>
      </c>
      <c r="K2250" s="10" t="str">
        <f>VLOOKUP(D2250,[1]Sheet1!$A$2:$R$4000,4,FALSE)</f>
        <v>Libramiento 0206-01-01-0010-9630</v>
      </c>
      <c r="L2250" s="49" t="str">
        <f>VLOOKUP(D2250,[1]Sheet1!$A$2:$S$4000,5,FALSE)</f>
        <v>PAGO POR SUM. DE ALIM. ESC. UM. CORRESP. AL MES DE ENERO 2018, S/FACT. 00206 Y NC 00053. CONTRATO NO.429/17, OC 6849 MENOS ANTICIPO.</v>
      </c>
      <c r="M2250" s="53">
        <f>VLOOKUP(D2250,[1]Sheet1!$A$2:$S$4000,16,FALSE)</f>
        <v>14318.32</v>
      </c>
    </row>
    <row r="2251" spans="2:13" s="10" customFormat="1" ht="33" x14ac:dyDescent="0.2">
      <c r="B2251" s="31">
        <v>2236</v>
      </c>
      <c r="C2251" s="37">
        <v>43217</v>
      </c>
      <c r="D2251" s="44">
        <v>38274</v>
      </c>
      <c r="E2251" s="11" t="s">
        <v>14</v>
      </c>
      <c r="F2251" s="11">
        <v>37012797.240000002</v>
      </c>
      <c r="G2251" s="11"/>
      <c r="H2251" s="21">
        <f t="shared" si="34"/>
        <v>545429780.19999874</v>
      </c>
      <c r="J2251" s="10">
        <f>VLOOKUP(D2251,[1]Sheet1!$A$2:$R$4000,1,FALSE)</f>
        <v>38274</v>
      </c>
      <c r="K2251" s="10" t="str">
        <f>VLOOKUP(D2251,[1]Sheet1!$A$2:$R$4000,4,FALSE)</f>
        <v>Libramiento 0206-01-01-0010-9630</v>
      </c>
      <c r="L2251" s="49" t="str">
        <f>VLOOKUP(D2251,[1]Sheet1!$A$2:$S$4000,5,FALSE)</f>
        <v>PAGO POR SUM. DE ALIM. ESC. UM. CORRESP. AL MES DE ENERO 2018, S/FACT. 00206 Y NC 00053. CONTRATO NO.429/17, OC 6849 MENOS ANTICIPO.</v>
      </c>
      <c r="M2251" s="53">
        <f>VLOOKUP(D2251,[1]Sheet1!$A$2:$S$4000,16,FALSE)</f>
        <v>14318.32</v>
      </c>
    </row>
    <row r="2252" spans="2:13" s="10" customFormat="1" ht="49.5" x14ac:dyDescent="0.2">
      <c r="B2252" s="31">
        <v>2237</v>
      </c>
      <c r="C2252" s="37">
        <v>43217</v>
      </c>
      <c r="D2252" s="44">
        <v>38391</v>
      </c>
      <c r="E2252" s="11" t="s">
        <v>13</v>
      </c>
      <c r="F2252" s="11">
        <v>0</v>
      </c>
      <c r="G2252" s="11">
        <v>87970.4</v>
      </c>
      <c r="H2252" s="21">
        <f t="shared" si="34"/>
        <v>545341809.79999876</v>
      </c>
      <c r="J2252" s="10">
        <f>VLOOKUP(D2252,[1]Sheet1!$A$2:$R$4000,1,FALSE)</f>
        <v>38391</v>
      </c>
      <c r="K2252" s="10" t="str">
        <f>VLOOKUP(D2252,[1]Sheet1!$A$2:$R$4000,4,FALSE)</f>
        <v>Libramiento 0206-01-01-0010-5615</v>
      </c>
      <c r="L2252" s="49" t="str">
        <f>VLOOKUP(D2252,[1]Sheet1!$A$2:$S$4000,5,FALSE)</f>
        <v>PAGO A FAVOR DE BANCO AGRICOLA S/ACTO 931 D/F. 27/10/2017 CEDIDO POR ANA FRANCISCA JAQUEZ ENCARNACION, SUM. ALIM. ESC. PROG. JEE. CORRESP. AL MES DICIEMBRE 2017, S/FACT. NCF: 31743, CARTAS COMPROMISO NOS. 06728, 01161 Y 01178, OC. 5587</v>
      </c>
      <c r="M2252" s="53">
        <f>VLOOKUP(D2252,[1]Sheet1!$A$2:$S$4000,16,FALSE)</f>
        <v>363356</v>
      </c>
    </row>
    <row r="2253" spans="2:13" s="10" customFormat="1" ht="49.5" x14ac:dyDescent="0.2">
      <c r="B2253" s="31">
        <v>2238</v>
      </c>
      <c r="C2253" s="37">
        <v>43217</v>
      </c>
      <c r="D2253" s="44">
        <v>38391</v>
      </c>
      <c r="E2253" s="11" t="s">
        <v>13</v>
      </c>
      <c r="F2253" s="11">
        <v>0</v>
      </c>
      <c r="G2253" s="11">
        <v>363356</v>
      </c>
      <c r="H2253" s="21">
        <f t="shared" si="34"/>
        <v>544978453.79999876</v>
      </c>
      <c r="J2253" s="10">
        <f>VLOOKUP(D2253,[1]Sheet1!$A$2:$R$4000,1,FALSE)</f>
        <v>38391</v>
      </c>
      <c r="K2253" s="10" t="str">
        <f>VLOOKUP(D2253,[1]Sheet1!$A$2:$R$4000,4,FALSE)</f>
        <v>Libramiento 0206-01-01-0010-5615</v>
      </c>
      <c r="L2253" s="49" t="str">
        <f>VLOOKUP(D2253,[1]Sheet1!$A$2:$S$4000,5,FALSE)</f>
        <v>PAGO A FAVOR DE BANCO AGRICOLA S/ACTO 931 D/F. 27/10/2017 CEDIDO POR ANA FRANCISCA JAQUEZ ENCARNACION, SUM. ALIM. ESC. PROG. JEE. CORRESP. AL MES DICIEMBRE 2017, S/FACT. NCF: 31743, CARTAS COMPROMISO NOS. 06728, 01161 Y 01178, OC. 5587</v>
      </c>
      <c r="M2253" s="53">
        <f>VLOOKUP(D2253,[1]Sheet1!$A$2:$S$4000,16,FALSE)</f>
        <v>363356</v>
      </c>
    </row>
    <row r="2254" spans="2:13" s="10" customFormat="1" ht="49.5" x14ac:dyDescent="0.2">
      <c r="B2254" s="31">
        <v>2239</v>
      </c>
      <c r="C2254" s="37">
        <v>43217</v>
      </c>
      <c r="D2254" s="44">
        <v>38416</v>
      </c>
      <c r="E2254" s="11" t="s">
        <v>13</v>
      </c>
      <c r="F2254" s="11">
        <v>0</v>
      </c>
      <c r="G2254" s="11">
        <v>56916</v>
      </c>
      <c r="H2254" s="21">
        <f t="shared" si="34"/>
        <v>544921537.79999876</v>
      </c>
      <c r="J2254" s="10">
        <f>VLOOKUP(D2254,[1]Sheet1!$A$2:$R$4000,1,FALSE)</f>
        <v>38416</v>
      </c>
      <c r="K2254" s="10" t="str">
        <f>VLOOKUP(D2254,[1]Sheet1!$A$2:$R$4000,4,FALSE)</f>
        <v>Libramiento 0206-01-01-0010-8691</v>
      </c>
      <c r="L2254" s="49" t="str">
        <f>VLOOKUP(D2254,[1]Sheet1!$A$2:$S$4000,5,FALSE)</f>
        <v>PAGO AL BANCO AGRICOLA CEDIDO POR CONTINENTAL RENT A CAR SRL S/ACTO 237/18 D/F. 06/03/2018, CORRESP. A ENERO/18, S/FACT. 00007, Y AL SUPLIDOR EL MES DE DIC/2017, S/FACT. NO.00006. CARTA COMPROMISO NO. 03847, OC. 6882.</v>
      </c>
      <c r="M2254" s="53">
        <f>VLOOKUP(D2254,[1]Sheet1!$A$2:$S$4000,16,FALSE)</f>
        <v>705391.2</v>
      </c>
    </row>
    <row r="2255" spans="2:13" s="10" customFormat="1" ht="49.5" x14ac:dyDescent="0.2">
      <c r="B2255" s="31">
        <v>2240</v>
      </c>
      <c r="C2255" s="37">
        <v>43217</v>
      </c>
      <c r="D2255" s="44">
        <v>38416</v>
      </c>
      <c r="E2255" s="11" t="s">
        <v>13</v>
      </c>
      <c r="F2255" s="11">
        <v>0</v>
      </c>
      <c r="G2255" s="11">
        <v>1286301.6000000001</v>
      </c>
      <c r="H2255" s="21">
        <f t="shared" si="34"/>
        <v>543635236.19999874</v>
      </c>
      <c r="J2255" s="10">
        <f>VLOOKUP(D2255,[1]Sheet1!$A$2:$R$4000,1,FALSE)</f>
        <v>38416</v>
      </c>
      <c r="K2255" s="10" t="str">
        <f>VLOOKUP(D2255,[1]Sheet1!$A$2:$R$4000,4,FALSE)</f>
        <v>Libramiento 0206-01-01-0010-8691</v>
      </c>
      <c r="L2255" s="49" t="str">
        <f>VLOOKUP(D2255,[1]Sheet1!$A$2:$S$4000,5,FALSE)</f>
        <v>PAGO AL BANCO AGRICOLA CEDIDO POR CONTINENTAL RENT A CAR SRL S/ACTO 237/18 D/F. 06/03/2018, CORRESP. A ENERO/18, S/FACT. 00007, Y AL SUPLIDOR EL MES DE DIC/2017, S/FACT. NO.00006. CARTA COMPROMISO NO. 03847, OC. 6882.</v>
      </c>
      <c r="M2255" s="53">
        <f>VLOOKUP(D2255,[1]Sheet1!$A$2:$S$4000,16,FALSE)</f>
        <v>705391.2</v>
      </c>
    </row>
    <row r="2256" spans="2:13" s="10" customFormat="1" ht="33" x14ac:dyDescent="0.2">
      <c r="B2256" s="31">
        <v>2241</v>
      </c>
      <c r="C2256" s="37">
        <v>43217</v>
      </c>
      <c r="D2256" s="44">
        <v>38413</v>
      </c>
      <c r="E2256" s="11" t="s">
        <v>13</v>
      </c>
      <c r="F2256" s="11">
        <v>0</v>
      </c>
      <c r="G2256" s="11">
        <v>45548</v>
      </c>
      <c r="H2256" s="21">
        <f t="shared" si="34"/>
        <v>543589688.19999874</v>
      </c>
      <c r="J2256" s="10">
        <f>VLOOKUP(D2256,[1]Sheet1!$A$2:$R$4000,1,FALSE)</f>
        <v>38413</v>
      </c>
      <c r="K2256" s="10" t="str">
        <f>VLOOKUP(D2256,[1]Sheet1!$A$2:$R$4000,4,FALSE)</f>
        <v>Libramiento 0206-01-01-0010-8679</v>
      </c>
      <c r="L2256" s="49" t="str">
        <f>VLOOKUP(D2256,[1]Sheet1!$A$2:$S$4000,5,FALSE)</f>
        <v>PAGO SUM. ALIM. ESC. JEE. CORRESP. AL MES ENERO 2018, S/FACT. NCF: 00068, CARTAS COMPROMISO NOS. 09020, 04447, 04451 Y 15614, OC. 6273 Y 6836.</v>
      </c>
      <c r="M2256" s="53">
        <f>VLOOKUP(D2256,[1]Sheet1!$A$2:$S$4000,16,FALSE)</f>
        <v>1029384.8</v>
      </c>
    </row>
    <row r="2257" spans="2:13" s="10" customFormat="1" ht="33" x14ac:dyDescent="0.2">
      <c r="B2257" s="31">
        <v>2242</v>
      </c>
      <c r="C2257" s="37">
        <v>43217</v>
      </c>
      <c r="D2257" s="44">
        <v>38413</v>
      </c>
      <c r="E2257" s="11" t="s">
        <v>13</v>
      </c>
      <c r="F2257" s="11">
        <v>0</v>
      </c>
      <c r="G2257" s="11">
        <v>1029384.8</v>
      </c>
      <c r="H2257" s="21">
        <f t="shared" si="34"/>
        <v>542560303.39999878</v>
      </c>
      <c r="J2257" s="10">
        <f>VLOOKUP(D2257,[1]Sheet1!$A$2:$R$4000,1,FALSE)</f>
        <v>38413</v>
      </c>
      <c r="K2257" s="10" t="str">
        <f>VLOOKUP(D2257,[1]Sheet1!$A$2:$R$4000,4,FALSE)</f>
        <v>Libramiento 0206-01-01-0010-8679</v>
      </c>
      <c r="L2257" s="49" t="str">
        <f>VLOOKUP(D2257,[1]Sheet1!$A$2:$S$4000,5,FALSE)</f>
        <v>PAGO SUM. ALIM. ESC. JEE. CORRESP. AL MES ENERO 2018, S/FACT. NCF: 00068, CARTAS COMPROMISO NOS. 09020, 04447, 04451 Y 15614, OC. 6273 Y 6836.</v>
      </c>
      <c r="M2257" s="53">
        <f>VLOOKUP(D2257,[1]Sheet1!$A$2:$S$4000,16,FALSE)</f>
        <v>1029384.8</v>
      </c>
    </row>
    <row r="2258" spans="2:13" s="10" customFormat="1" ht="33" x14ac:dyDescent="0.2">
      <c r="B2258" s="31">
        <v>2243</v>
      </c>
      <c r="C2258" s="37">
        <v>43217</v>
      </c>
      <c r="D2258" s="44">
        <v>38412</v>
      </c>
      <c r="E2258" s="11" t="s">
        <v>13</v>
      </c>
      <c r="F2258" s="11">
        <v>0</v>
      </c>
      <c r="G2258" s="11">
        <v>196263.6</v>
      </c>
      <c r="H2258" s="21">
        <f t="shared" si="34"/>
        <v>542364039.79999876</v>
      </c>
      <c r="J2258" s="10">
        <f>VLOOKUP(D2258,[1]Sheet1!$A$2:$R$4000,1,FALSE)</f>
        <v>38412</v>
      </c>
      <c r="K2258" s="10" t="str">
        <f>VLOOKUP(D2258,[1]Sheet1!$A$2:$R$4000,4,FALSE)</f>
        <v>Libramiento 0206-01-01-0010-8678</v>
      </c>
      <c r="L2258" s="49" t="str">
        <f>VLOOKUP(D2258,[1]Sheet1!$A$2:$S$4000,5,FALSE)</f>
        <v>PAGO POR SUM. DE ALIM. ESC. JEE. CORRESP. AL MES DE ENERO 2018, S/FACT. 00563. CARTAS COMPROMISO 15391, 14237, 14241 Y 02402. OC 5666.</v>
      </c>
      <c r="M2258" s="53">
        <f>VLOOKUP(D2258,[1]Sheet1!$A$2:$S$4000,16,FALSE)</f>
        <v>810654</v>
      </c>
    </row>
    <row r="2259" spans="2:13" s="10" customFormat="1" ht="33" x14ac:dyDescent="0.2">
      <c r="B2259" s="31">
        <v>2244</v>
      </c>
      <c r="C2259" s="37">
        <v>43217</v>
      </c>
      <c r="D2259" s="44">
        <v>38412</v>
      </c>
      <c r="E2259" s="11" t="s">
        <v>13</v>
      </c>
      <c r="F2259" s="11">
        <v>0</v>
      </c>
      <c r="G2259" s="11">
        <v>810654</v>
      </c>
      <c r="H2259" s="21">
        <f t="shared" ref="H2259:H2322" si="35">+H2258+F2259-G2259</f>
        <v>541553385.79999876</v>
      </c>
      <c r="J2259" s="10">
        <f>VLOOKUP(D2259,[1]Sheet1!$A$2:$R$4000,1,FALSE)</f>
        <v>38412</v>
      </c>
      <c r="K2259" s="10" t="str">
        <f>VLOOKUP(D2259,[1]Sheet1!$A$2:$R$4000,4,FALSE)</f>
        <v>Libramiento 0206-01-01-0010-8678</v>
      </c>
      <c r="L2259" s="49" t="str">
        <f>VLOOKUP(D2259,[1]Sheet1!$A$2:$S$4000,5,FALSE)</f>
        <v>PAGO POR SUM. DE ALIM. ESC. JEE. CORRESP. AL MES DE ENERO 2018, S/FACT. 00563. CARTAS COMPROMISO 15391, 14237, 14241 Y 02402. OC 5666.</v>
      </c>
      <c r="M2259" s="53">
        <f>VLOOKUP(D2259,[1]Sheet1!$A$2:$S$4000,16,FALSE)</f>
        <v>810654</v>
      </c>
    </row>
    <row r="2260" spans="2:13" s="10" customFormat="1" ht="49.5" x14ac:dyDescent="0.2">
      <c r="B2260" s="31">
        <v>2245</v>
      </c>
      <c r="C2260" s="37">
        <v>43217</v>
      </c>
      <c r="D2260" s="44">
        <v>38429</v>
      </c>
      <c r="E2260" s="11" t="s">
        <v>13</v>
      </c>
      <c r="F2260" s="11">
        <v>0</v>
      </c>
      <c r="G2260" s="11">
        <v>36278</v>
      </c>
      <c r="H2260" s="21">
        <f t="shared" si="35"/>
        <v>541517107.79999876</v>
      </c>
      <c r="J2260" s="10">
        <f>VLOOKUP(D2260,[1]Sheet1!$A$2:$R$4000,1,FALSE)</f>
        <v>38429</v>
      </c>
      <c r="K2260" s="10" t="str">
        <f>VLOOKUP(D2260,[1]Sheet1!$A$2:$R$4000,4,FALSE)</f>
        <v>Libramiento 0206-01-01-0010-9070</v>
      </c>
      <c r="L2260" s="49" t="str">
        <f>VLOOKUP(D2260,[1]Sheet1!$A$2:$S$4000,5,FALSE)</f>
        <v>PAGO A FAVOR DE BANCO AGRICOLA, CEDIDO POR ECONOMARKET GOMEL SRL MEDIANTE ACTO NO.466 D/F 27/09/17, POR SUM. DE ALIM. ESC. JEE. CORRESP. AL MES DE ENERO 2018, S/FACT. 00095. CARTAS COMPROMISO 00514, 14334 Y 06389. OC 5628</v>
      </c>
      <c r="M2260" s="53">
        <f>VLOOKUP(D2260,[1]Sheet1!$A$2:$S$4000,16,FALSE)</f>
        <v>819882.8</v>
      </c>
    </row>
    <row r="2261" spans="2:13" s="10" customFormat="1" ht="49.5" x14ac:dyDescent="0.2">
      <c r="B2261" s="31">
        <v>2246</v>
      </c>
      <c r="C2261" s="37">
        <v>43217</v>
      </c>
      <c r="D2261" s="44">
        <v>38429</v>
      </c>
      <c r="E2261" s="11" t="s">
        <v>13</v>
      </c>
      <c r="F2261" s="11">
        <v>0</v>
      </c>
      <c r="G2261" s="11">
        <v>819882.8</v>
      </c>
      <c r="H2261" s="21">
        <f t="shared" si="35"/>
        <v>540697224.99999881</v>
      </c>
      <c r="J2261" s="10">
        <f>VLOOKUP(D2261,[1]Sheet1!$A$2:$R$4000,1,FALSE)</f>
        <v>38429</v>
      </c>
      <c r="K2261" s="10" t="str">
        <f>VLOOKUP(D2261,[1]Sheet1!$A$2:$R$4000,4,FALSE)</f>
        <v>Libramiento 0206-01-01-0010-9070</v>
      </c>
      <c r="L2261" s="49" t="str">
        <f>VLOOKUP(D2261,[1]Sheet1!$A$2:$S$4000,5,FALSE)</f>
        <v>PAGO A FAVOR DE BANCO AGRICOLA, CEDIDO POR ECONOMARKET GOMEL SRL MEDIANTE ACTO NO.466 D/F 27/09/17, POR SUM. DE ALIM. ESC. JEE. CORRESP. AL MES DE ENERO 2018, S/FACT. 00095. CARTAS COMPROMISO 00514, 14334 Y 06389. OC 5628</v>
      </c>
      <c r="M2261" s="53">
        <f>VLOOKUP(D2261,[1]Sheet1!$A$2:$S$4000,16,FALSE)</f>
        <v>819882.8</v>
      </c>
    </row>
    <row r="2262" spans="2:13" s="10" customFormat="1" ht="33" x14ac:dyDescent="0.2">
      <c r="B2262" s="31">
        <v>2247</v>
      </c>
      <c r="C2262" s="37">
        <v>43217</v>
      </c>
      <c r="D2262" s="44">
        <v>38427</v>
      </c>
      <c r="E2262" s="11" t="s">
        <v>13</v>
      </c>
      <c r="F2262" s="11">
        <v>0</v>
      </c>
      <c r="G2262" s="11">
        <v>294206.8</v>
      </c>
      <c r="H2262" s="21">
        <f t="shared" si="35"/>
        <v>540403018.19999886</v>
      </c>
      <c r="J2262" s="10">
        <f>VLOOKUP(D2262,[1]Sheet1!$A$2:$R$4000,1,FALSE)</f>
        <v>38427</v>
      </c>
      <c r="K2262" s="10" t="str">
        <f>VLOOKUP(D2262,[1]Sheet1!$A$2:$R$4000,4,FALSE)</f>
        <v>Libramiento 0206-01-01-0010-9066</v>
      </c>
      <c r="L2262" s="49" t="str">
        <f>VLOOKUP(D2262,[1]Sheet1!$A$2:$S$4000,5,FALSE)</f>
        <v>PAGO SUM. ALIM. ESC. JEE. CORRESP. AL MES ENERO 2018, S/FACT. NCF: 69570, CARTAS COMPROMISO NOS. 05944, 00199 Y 00193, OC. 5915.</v>
      </c>
      <c r="M2262" s="53">
        <f>VLOOKUP(D2262,[1]Sheet1!$A$2:$S$4000,16,FALSE)</f>
        <v>1215202</v>
      </c>
    </row>
    <row r="2263" spans="2:13" s="10" customFormat="1" ht="33" x14ac:dyDescent="0.2">
      <c r="B2263" s="31">
        <v>2248</v>
      </c>
      <c r="C2263" s="37">
        <v>43217</v>
      </c>
      <c r="D2263" s="44">
        <v>38427</v>
      </c>
      <c r="E2263" s="11" t="s">
        <v>13</v>
      </c>
      <c r="F2263" s="11">
        <v>0</v>
      </c>
      <c r="G2263" s="11">
        <v>1215202</v>
      </c>
      <c r="H2263" s="21">
        <f t="shared" si="35"/>
        <v>539187816.19999886</v>
      </c>
      <c r="J2263" s="10">
        <f>VLOOKUP(D2263,[1]Sheet1!$A$2:$R$4000,1,FALSE)</f>
        <v>38427</v>
      </c>
      <c r="K2263" s="10" t="str">
        <f>VLOOKUP(D2263,[1]Sheet1!$A$2:$R$4000,4,FALSE)</f>
        <v>Libramiento 0206-01-01-0010-9066</v>
      </c>
      <c r="L2263" s="49" t="str">
        <f>VLOOKUP(D2263,[1]Sheet1!$A$2:$S$4000,5,FALSE)</f>
        <v>PAGO SUM. ALIM. ESC. JEE. CORRESP. AL MES ENERO 2018, S/FACT. NCF: 69570, CARTAS COMPROMISO NOS. 05944, 00199 Y 00193, OC. 5915.</v>
      </c>
      <c r="M2263" s="53">
        <f>VLOOKUP(D2263,[1]Sheet1!$A$2:$S$4000,16,FALSE)</f>
        <v>1215202</v>
      </c>
    </row>
    <row r="2264" spans="2:13" s="10" customFormat="1" ht="33" x14ac:dyDescent="0.2">
      <c r="B2264" s="31">
        <v>2249</v>
      </c>
      <c r="C2264" s="37">
        <v>43217</v>
      </c>
      <c r="D2264" s="44">
        <v>38422</v>
      </c>
      <c r="E2264" s="11" t="s">
        <v>13</v>
      </c>
      <c r="F2264" s="11">
        <v>0</v>
      </c>
      <c r="G2264" s="11">
        <v>43819.6</v>
      </c>
      <c r="H2264" s="21">
        <f t="shared" si="35"/>
        <v>539143996.59999883</v>
      </c>
      <c r="J2264" s="10">
        <f>VLOOKUP(D2264,[1]Sheet1!$A$2:$R$4000,1,FALSE)</f>
        <v>38422</v>
      </c>
      <c r="K2264" s="10" t="str">
        <f>VLOOKUP(D2264,[1]Sheet1!$A$2:$R$4000,4,FALSE)</f>
        <v>Libramiento 0206-01-01-0010-8929</v>
      </c>
      <c r="L2264" s="49" t="str">
        <f>VLOOKUP(D2264,[1]Sheet1!$A$2:$S$4000,5,FALSE)</f>
        <v>PAGO SUM. ALIM. ESC. JEE. CORRESP. AL MES ENERO 2018, S/FACT. NCF: 52272, CARTA COMPROMISO NO. 14222, OC. 6043.</v>
      </c>
      <c r="M2264" s="53">
        <f>VLOOKUP(D2264,[1]Sheet1!$A$2:$S$4000,16,FALSE)</f>
        <v>34293.599999999999</v>
      </c>
    </row>
    <row r="2265" spans="2:13" s="10" customFormat="1" ht="33" x14ac:dyDescent="0.2">
      <c r="B2265" s="31">
        <v>2250</v>
      </c>
      <c r="C2265" s="37">
        <v>43217</v>
      </c>
      <c r="D2265" s="44">
        <v>38422</v>
      </c>
      <c r="E2265" s="11" t="s">
        <v>13</v>
      </c>
      <c r="F2265" s="11">
        <v>0</v>
      </c>
      <c r="G2265" s="11">
        <v>180994</v>
      </c>
      <c r="H2265" s="21">
        <f t="shared" si="35"/>
        <v>538963002.59999883</v>
      </c>
      <c r="J2265" s="10">
        <f>VLOOKUP(D2265,[1]Sheet1!$A$2:$R$4000,1,FALSE)</f>
        <v>38422</v>
      </c>
      <c r="K2265" s="10" t="str">
        <f>VLOOKUP(D2265,[1]Sheet1!$A$2:$R$4000,4,FALSE)</f>
        <v>Libramiento 0206-01-01-0010-8929</v>
      </c>
      <c r="L2265" s="49" t="str">
        <f>VLOOKUP(D2265,[1]Sheet1!$A$2:$S$4000,5,FALSE)</f>
        <v>PAGO SUM. ALIM. ESC. JEE. CORRESP. AL MES ENERO 2018, S/FACT. NCF: 52272, CARTA COMPROMISO NO. 14222, OC. 6043.</v>
      </c>
      <c r="M2265" s="53">
        <f>VLOOKUP(D2265,[1]Sheet1!$A$2:$S$4000,16,FALSE)</f>
        <v>34293.599999999999</v>
      </c>
    </row>
    <row r="2266" spans="2:13" s="10" customFormat="1" ht="33" x14ac:dyDescent="0.2">
      <c r="B2266" s="31">
        <v>2251</v>
      </c>
      <c r="C2266" s="37">
        <v>43217</v>
      </c>
      <c r="D2266" s="44">
        <v>38421</v>
      </c>
      <c r="E2266" s="11" t="s">
        <v>13</v>
      </c>
      <c r="F2266" s="11">
        <v>0</v>
      </c>
      <c r="G2266" s="11">
        <v>25738</v>
      </c>
      <c r="H2266" s="21">
        <f t="shared" si="35"/>
        <v>538937264.59999883</v>
      </c>
      <c r="J2266" s="10">
        <f>VLOOKUP(D2266,[1]Sheet1!$A$2:$R$4000,1,FALSE)</f>
        <v>38421</v>
      </c>
      <c r="K2266" s="10" t="str">
        <f>VLOOKUP(D2266,[1]Sheet1!$A$2:$R$4000,4,FALSE)</f>
        <v>Libramiento 0206-01-01-0010-8926</v>
      </c>
      <c r="L2266" s="49" t="str">
        <f>VLOOKUP(D2266,[1]Sheet1!$A$2:$S$4000,5,FALSE)</f>
        <v>PAGO SUM. ALIM. ESC. JEE. CORRESP. AL MES DE ENERO 2018, SEGUN FACT. NCF.: 00033, CARTA COMPROMISO NO. 05360, OC 6186.</v>
      </c>
      <c r="M2266" s="53">
        <f>VLOOKUP(D2266,[1]Sheet1!$A$2:$S$4000,16,FALSE)</f>
        <v>25738</v>
      </c>
    </row>
    <row r="2267" spans="2:13" s="10" customFormat="1" ht="33" x14ac:dyDescent="0.2">
      <c r="B2267" s="31">
        <v>2252</v>
      </c>
      <c r="C2267" s="37">
        <v>43217</v>
      </c>
      <c r="D2267" s="44">
        <v>38421</v>
      </c>
      <c r="E2267" s="11" t="s">
        <v>13</v>
      </c>
      <c r="F2267" s="11">
        <v>0</v>
      </c>
      <c r="G2267" s="11">
        <v>581678.80000000005</v>
      </c>
      <c r="H2267" s="21">
        <f t="shared" si="35"/>
        <v>538355585.79999888</v>
      </c>
      <c r="J2267" s="10">
        <f>VLOOKUP(D2267,[1]Sheet1!$A$2:$R$4000,1,FALSE)</f>
        <v>38421</v>
      </c>
      <c r="K2267" s="10" t="str">
        <f>VLOOKUP(D2267,[1]Sheet1!$A$2:$R$4000,4,FALSE)</f>
        <v>Libramiento 0206-01-01-0010-8926</v>
      </c>
      <c r="L2267" s="49" t="str">
        <f>VLOOKUP(D2267,[1]Sheet1!$A$2:$S$4000,5,FALSE)</f>
        <v>PAGO SUM. ALIM. ESC. JEE. CORRESP. AL MES DE ENERO 2018, SEGUN FACT. NCF.: 00033, CARTA COMPROMISO NO. 05360, OC 6186.</v>
      </c>
      <c r="M2267" s="53">
        <f>VLOOKUP(D2267,[1]Sheet1!$A$2:$S$4000,16,FALSE)</f>
        <v>25738</v>
      </c>
    </row>
    <row r="2268" spans="2:13" s="10" customFormat="1" ht="49.5" x14ac:dyDescent="0.2">
      <c r="B2268" s="31">
        <v>2253</v>
      </c>
      <c r="C2268" s="37">
        <v>43217</v>
      </c>
      <c r="D2268" s="44">
        <v>38417</v>
      </c>
      <c r="E2268" s="11" t="s">
        <v>13</v>
      </c>
      <c r="F2268" s="11">
        <v>0</v>
      </c>
      <c r="G2268" s="11">
        <v>302661.59999999998</v>
      </c>
      <c r="H2268" s="21">
        <f t="shared" si="35"/>
        <v>538052924.19999886</v>
      </c>
      <c r="J2268" s="10">
        <f>VLOOKUP(D2268,[1]Sheet1!$A$2:$R$4000,1,FALSE)</f>
        <v>38417</v>
      </c>
      <c r="K2268" s="10" t="str">
        <f>VLOOKUP(D2268,[1]Sheet1!$A$2:$R$4000,4,FALSE)</f>
        <v>Libramiento 0206-01-01-0010-8846</v>
      </c>
      <c r="L2268" s="49" t="str">
        <f>VLOOKUP(D2268,[1]Sheet1!$A$2:$S$4000,5,FALSE)</f>
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</c>
      <c r="M2268" s="53">
        <f>VLOOKUP(D2268,[1]Sheet1!$A$2:$S$4000,16,FALSE)</f>
        <v>1027900</v>
      </c>
    </row>
    <row r="2269" spans="2:13" s="10" customFormat="1" ht="49.5" x14ac:dyDescent="0.2">
      <c r="B2269" s="31">
        <v>2254</v>
      </c>
      <c r="C2269" s="37">
        <v>43217</v>
      </c>
      <c r="D2269" s="44">
        <v>38417</v>
      </c>
      <c r="E2269" s="11" t="s">
        <v>13</v>
      </c>
      <c r="F2269" s="11">
        <v>0</v>
      </c>
      <c r="G2269" s="11">
        <v>1250124</v>
      </c>
      <c r="H2269" s="21">
        <f t="shared" si="35"/>
        <v>536802800.19999886</v>
      </c>
      <c r="J2269" s="10">
        <f>VLOOKUP(D2269,[1]Sheet1!$A$2:$R$4000,1,FALSE)</f>
        <v>38417</v>
      </c>
      <c r="K2269" s="10" t="str">
        <f>VLOOKUP(D2269,[1]Sheet1!$A$2:$R$4000,4,FALSE)</f>
        <v>Libramiento 0206-01-01-0010-8846</v>
      </c>
      <c r="L2269" s="49" t="str">
        <f>VLOOKUP(D2269,[1]Sheet1!$A$2:$S$4000,5,FALSE)</f>
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</c>
      <c r="M2269" s="53">
        <f>VLOOKUP(D2269,[1]Sheet1!$A$2:$S$4000,16,FALSE)</f>
        <v>1027900</v>
      </c>
    </row>
    <row r="2270" spans="2:13" s="10" customFormat="1" ht="33" x14ac:dyDescent="0.2">
      <c r="B2270" s="31">
        <v>2255</v>
      </c>
      <c r="C2270" s="37">
        <v>43217</v>
      </c>
      <c r="D2270" s="44">
        <v>38432</v>
      </c>
      <c r="E2270" s="11" t="s">
        <v>13</v>
      </c>
      <c r="F2270" s="11">
        <v>0</v>
      </c>
      <c r="G2270" s="11">
        <v>28308</v>
      </c>
      <c r="H2270" s="21">
        <f t="shared" si="35"/>
        <v>536774492.19999886</v>
      </c>
      <c r="J2270" s="10">
        <f>VLOOKUP(D2270,[1]Sheet1!$A$2:$R$4000,1,FALSE)</f>
        <v>38432</v>
      </c>
      <c r="K2270" s="10" t="str">
        <f>VLOOKUP(D2270,[1]Sheet1!$A$2:$R$4000,4,FALSE)</f>
        <v>Libramiento 0206-01-01-0010-9185</v>
      </c>
      <c r="L2270" s="49" t="str">
        <f>VLOOKUP(D2270,[1]Sheet1!$A$2:$S$4000,5,FALSE)</f>
        <v>PAGO POR SUM. DE ALIM. ESC. JEE. CORRESP. AL MES DE DICIEMBRE 2017, S/FACT. 00003. CARTA COMPROMISO 15425. OC 7167.</v>
      </c>
      <c r="M2270" s="53">
        <f>VLOOKUP(D2270,[1]Sheet1!$A$2:$S$4000,16,FALSE)</f>
        <v>639760.80000000005</v>
      </c>
    </row>
    <row r="2271" spans="2:13" s="10" customFormat="1" ht="33" x14ac:dyDescent="0.2">
      <c r="B2271" s="31">
        <v>2256</v>
      </c>
      <c r="C2271" s="37">
        <v>43217</v>
      </c>
      <c r="D2271" s="44">
        <v>38432</v>
      </c>
      <c r="E2271" s="11" t="s">
        <v>13</v>
      </c>
      <c r="F2271" s="11">
        <v>0</v>
      </c>
      <c r="G2271" s="11">
        <v>639760.80000000005</v>
      </c>
      <c r="H2271" s="21">
        <f t="shared" si="35"/>
        <v>536134731.39999884</v>
      </c>
      <c r="J2271" s="10">
        <f>VLOOKUP(D2271,[1]Sheet1!$A$2:$R$4000,1,FALSE)</f>
        <v>38432</v>
      </c>
      <c r="K2271" s="10" t="str">
        <f>VLOOKUP(D2271,[1]Sheet1!$A$2:$R$4000,4,FALSE)</f>
        <v>Libramiento 0206-01-01-0010-9185</v>
      </c>
      <c r="L2271" s="49" t="str">
        <f>VLOOKUP(D2271,[1]Sheet1!$A$2:$S$4000,5,FALSE)</f>
        <v>PAGO POR SUM. DE ALIM. ESC. JEE. CORRESP. AL MES DE DICIEMBRE 2017, S/FACT. 00003. CARTA COMPROMISO 15425. OC 7167.</v>
      </c>
      <c r="M2271" s="53">
        <f>VLOOKUP(D2271,[1]Sheet1!$A$2:$S$4000,16,FALSE)</f>
        <v>639760.80000000005</v>
      </c>
    </row>
    <row r="2272" spans="2:13" s="10" customFormat="1" ht="49.5" x14ac:dyDescent="0.2">
      <c r="B2272" s="31">
        <v>2257</v>
      </c>
      <c r="C2272" s="37">
        <v>43217</v>
      </c>
      <c r="D2272" s="44">
        <v>38458</v>
      </c>
      <c r="E2272" s="11" t="s">
        <v>13</v>
      </c>
      <c r="F2272" s="11">
        <v>0</v>
      </c>
      <c r="G2272" s="11">
        <v>170430</v>
      </c>
      <c r="H2272" s="21">
        <f t="shared" si="35"/>
        <v>535964301.39999884</v>
      </c>
      <c r="J2272" s="10">
        <f>VLOOKUP(D2272,[1]Sheet1!$A$2:$R$4000,1,FALSE)</f>
        <v>38458</v>
      </c>
      <c r="K2272" s="10" t="str">
        <f>VLOOKUP(D2272,[1]Sheet1!$A$2:$R$4000,4,FALSE)</f>
        <v>Libramiento 0206-01-01-0010-9443</v>
      </c>
      <c r="L2272" s="49" t="str">
        <f>VLOOKUP(D2272,[1]Sheet1!$A$2:$S$4000,5,FALSE)</f>
        <v>PAGO A PARALLAX FACTORING, CEDIDO POR ANTONIO BENITEZ , S/ACTO NO.7009 D/F 06/10/2017 Y 7530 D/F 25/10/17 POR SUM. ALIM.ESC. JEE, MESES DE AGOS-SEPT/17, S/FACT. NCF: 04714 Y 04733,CARTAS C.NOS.03074, 03205, 03206, 03201, 03211, 03213, 03204, OC 6687</v>
      </c>
      <c r="M2272" s="53">
        <f>VLOOKUP(D2272,[1]Sheet1!$A$2:$S$4000,16,FALSE)</f>
        <v>37050</v>
      </c>
    </row>
    <row r="2273" spans="2:13" s="10" customFormat="1" ht="49.5" x14ac:dyDescent="0.2">
      <c r="B2273" s="31">
        <v>2258</v>
      </c>
      <c r="C2273" s="37">
        <v>43217</v>
      </c>
      <c r="D2273" s="44">
        <v>38458</v>
      </c>
      <c r="E2273" s="11" t="s">
        <v>13</v>
      </c>
      <c r="F2273" s="11">
        <v>0</v>
      </c>
      <c r="G2273" s="11">
        <v>703950</v>
      </c>
      <c r="H2273" s="21">
        <f t="shared" si="35"/>
        <v>535260351.39999884</v>
      </c>
      <c r="J2273" s="10">
        <f>VLOOKUP(D2273,[1]Sheet1!$A$2:$R$4000,1,FALSE)</f>
        <v>38458</v>
      </c>
      <c r="K2273" s="10" t="str">
        <f>VLOOKUP(D2273,[1]Sheet1!$A$2:$R$4000,4,FALSE)</f>
        <v>Libramiento 0206-01-01-0010-9443</v>
      </c>
      <c r="L2273" s="49" t="str">
        <f>VLOOKUP(D2273,[1]Sheet1!$A$2:$S$4000,5,FALSE)</f>
        <v>PAGO A PARALLAX FACTORING, CEDIDO POR ANTONIO BENITEZ , S/ACTO NO.7009 D/F 06/10/2017 Y 7530 D/F 25/10/17 POR SUM. ALIM.ESC. JEE, MESES DE AGOS-SEPT/17, S/FACT. NCF: 04714 Y 04733,CARTAS C.NOS.03074, 03205, 03206, 03201, 03211, 03213, 03204, OC 6687</v>
      </c>
      <c r="M2273" s="53">
        <f>VLOOKUP(D2273,[1]Sheet1!$A$2:$S$4000,16,FALSE)</f>
        <v>37050</v>
      </c>
    </row>
    <row r="2274" spans="2:13" s="10" customFormat="1" ht="49.5" x14ac:dyDescent="0.2">
      <c r="B2274" s="31">
        <v>2259</v>
      </c>
      <c r="C2274" s="37">
        <v>43217</v>
      </c>
      <c r="D2274" s="44">
        <v>38457</v>
      </c>
      <c r="E2274" s="11" t="s">
        <v>13</v>
      </c>
      <c r="F2274" s="11">
        <v>0</v>
      </c>
      <c r="G2274" s="11">
        <v>22500</v>
      </c>
      <c r="H2274" s="21">
        <f t="shared" si="35"/>
        <v>535237851.39999884</v>
      </c>
      <c r="J2274" s="10">
        <f>VLOOKUP(D2274,[1]Sheet1!$A$2:$R$4000,1,FALSE)</f>
        <v>38457</v>
      </c>
      <c r="K2274" s="10" t="str">
        <f>VLOOKUP(D2274,[1]Sheet1!$A$2:$R$4000,4,FALSE)</f>
        <v>Libramiento 0206-01-01-0010-9413</v>
      </c>
      <c r="L2274" s="49" t="str">
        <f>VLOOKUP(D2274,[1]Sheet1!$A$2:$S$4000,5,FALSE)</f>
        <v>PAGO A FAVOR DE COOPSUPLIDER S/ACTO 216 /03/2018 D/F. 06/03/2018 CEDIDO POR C &amp; Z NUTRI-DIVERSOS SRL, SUM. ALIM. ESC. JEE. CORRESP. AL MES ENERO 2018, S/FACT. NCF: 00017, CARTA COMPROMISO NO. 06235, OC. 5957</v>
      </c>
      <c r="M2274" s="53">
        <f>VLOOKUP(D2274,[1]Sheet1!$A$2:$S$4000,16,FALSE)</f>
        <v>22500</v>
      </c>
    </row>
    <row r="2275" spans="2:13" s="10" customFormat="1" ht="49.5" x14ac:dyDescent="0.2">
      <c r="B2275" s="31">
        <v>2260</v>
      </c>
      <c r="C2275" s="37">
        <v>43217</v>
      </c>
      <c r="D2275" s="44">
        <v>38457</v>
      </c>
      <c r="E2275" s="11" t="s">
        <v>13</v>
      </c>
      <c r="F2275" s="11">
        <v>0</v>
      </c>
      <c r="G2275" s="11">
        <v>508500</v>
      </c>
      <c r="H2275" s="21">
        <f t="shared" si="35"/>
        <v>534729351.39999884</v>
      </c>
      <c r="J2275" s="10">
        <f>VLOOKUP(D2275,[1]Sheet1!$A$2:$R$4000,1,FALSE)</f>
        <v>38457</v>
      </c>
      <c r="K2275" s="10" t="str">
        <f>VLOOKUP(D2275,[1]Sheet1!$A$2:$R$4000,4,FALSE)</f>
        <v>Libramiento 0206-01-01-0010-9413</v>
      </c>
      <c r="L2275" s="49" t="str">
        <f>VLOOKUP(D2275,[1]Sheet1!$A$2:$S$4000,5,FALSE)</f>
        <v>PAGO A FAVOR DE COOPSUPLIDER S/ACTO 216 /03/2018 D/F. 06/03/2018 CEDIDO POR C &amp; Z NUTRI-DIVERSOS SRL, SUM. ALIM. ESC. JEE. CORRESP. AL MES ENERO 2018, S/FACT. NCF: 00017, CARTA COMPROMISO NO. 06235, OC. 5957</v>
      </c>
      <c r="M2275" s="53">
        <f>VLOOKUP(D2275,[1]Sheet1!$A$2:$S$4000,16,FALSE)</f>
        <v>22500</v>
      </c>
    </row>
    <row r="2276" spans="2:13" s="10" customFormat="1" ht="49.5" x14ac:dyDescent="0.2">
      <c r="B2276" s="31">
        <v>2261</v>
      </c>
      <c r="C2276" s="37">
        <v>43217</v>
      </c>
      <c r="D2276" s="44">
        <v>38456</v>
      </c>
      <c r="E2276" s="11" t="s">
        <v>13</v>
      </c>
      <c r="F2276" s="11">
        <v>0</v>
      </c>
      <c r="G2276" s="11">
        <v>262890</v>
      </c>
      <c r="H2276" s="21">
        <f t="shared" si="35"/>
        <v>534466461.39999884</v>
      </c>
      <c r="J2276" s="10">
        <f>VLOOKUP(D2276,[1]Sheet1!$A$2:$R$4000,1,FALSE)</f>
        <v>38456</v>
      </c>
      <c r="K2276" s="10" t="str">
        <f>VLOOKUP(D2276,[1]Sheet1!$A$2:$R$4000,4,FALSE)</f>
        <v>Libramiento 0206-01-01-0010-9409</v>
      </c>
      <c r="L2276" s="49" t="str">
        <f>VLOOKUP(D2276,[1]Sheet1!$A$2:$S$4000,5,FALSE)</f>
        <v>PAGO A FAVOR DE COOPROHARINA S/ACTO 231/18 D/F. 15/02/2018 CEDIDO POR DILANY PEÑA DE LOS SANTOS, SUM. ALIM. ESC. JEE. CORRESP. AL MES ENERO 2018, S/FACT. NCF: 00059, CARTAS COMPROMISO NOS. 00314 Y 00395, OC. 5899.</v>
      </c>
      <c r="M2276" s="53">
        <f>VLOOKUP(D2276,[1]Sheet1!$A$2:$S$4000,16,FALSE)</f>
        <v>1085850</v>
      </c>
    </row>
    <row r="2277" spans="2:13" s="10" customFormat="1" ht="49.5" x14ac:dyDescent="0.2">
      <c r="B2277" s="31">
        <v>2262</v>
      </c>
      <c r="C2277" s="37">
        <v>43217</v>
      </c>
      <c r="D2277" s="44">
        <v>38456</v>
      </c>
      <c r="E2277" s="11" t="s">
        <v>13</v>
      </c>
      <c r="F2277" s="11">
        <v>0</v>
      </c>
      <c r="G2277" s="11">
        <v>1085850</v>
      </c>
      <c r="H2277" s="21">
        <f t="shared" si="35"/>
        <v>533380611.39999884</v>
      </c>
      <c r="J2277" s="10">
        <f>VLOOKUP(D2277,[1]Sheet1!$A$2:$R$4000,1,FALSE)</f>
        <v>38456</v>
      </c>
      <c r="K2277" s="10" t="str">
        <f>VLOOKUP(D2277,[1]Sheet1!$A$2:$R$4000,4,FALSE)</f>
        <v>Libramiento 0206-01-01-0010-9409</v>
      </c>
      <c r="L2277" s="49" t="str">
        <f>VLOOKUP(D2277,[1]Sheet1!$A$2:$S$4000,5,FALSE)</f>
        <v>PAGO A FAVOR DE COOPROHARINA S/ACTO 231/18 D/F. 15/02/2018 CEDIDO POR DILANY PEÑA DE LOS SANTOS, SUM. ALIM. ESC. JEE. CORRESP. AL MES ENERO 2018, S/FACT. NCF: 00059, CARTAS COMPROMISO NOS. 00314 Y 00395, OC. 5899.</v>
      </c>
      <c r="M2277" s="53">
        <f>VLOOKUP(D2277,[1]Sheet1!$A$2:$S$4000,16,FALSE)</f>
        <v>1085850</v>
      </c>
    </row>
    <row r="2278" spans="2:13" s="10" customFormat="1" ht="49.5" x14ac:dyDescent="0.2">
      <c r="B2278" s="31">
        <v>2263</v>
      </c>
      <c r="C2278" s="37">
        <v>43217</v>
      </c>
      <c r="D2278" s="44">
        <v>38453</v>
      </c>
      <c r="E2278" s="11" t="s">
        <v>13</v>
      </c>
      <c r="F2278" s="11">
        <v>0</v>
      </c>
      <c r="G2278" s="11">
        <v>171902</v>
      </c>
      <c r="H2278" s="21">
        <f t="shared" si="35"/>
        <v>533208709.39999884</v>
      </c>
      <c r="J2278" s="10">
        <f>VLOOKUP(D2278,[1]Sheet1!$A$2:$R$4000,1,FALSE)</f>
        <v>38453</v>
      </c>
      <c r="K2278" s="10" t="str">
        <f>VLOOKUP(D2278,[1]Sheet1!$A$2:$R$4000,4,FALSE)</f>
        <v>Libramiento 0206-01-01-0010-9375</v>
      </c>
      <c r="L2278" s="49" t="str">
        <f>VLOOKUP(D2278,[1]Sheet1!$A$2:$S$4000,5,FALSE)</f>
        <v>PAGO A FAVOR DEL BANCO AGRICOLA, CEDIDO POR JONATHAN FELIPE ORTIZ CRUZ, MEDIANTE ACTO 764, D/F. 16/11/2017, POR SUM. ALIM. ESC. JEE. CORRESP. A ENERO/2018, SEGUN FACT. NCF: 00038, CARTAS COMPROMISO 04446, 04474, 13358, 04486, 04494, OC. 6315,6818,7149.</v>
      </c>
      <c r="M2278" s="53">
        <f>VLOOKUP(D2278,[1]Sheet1!$A$2:$S$4000,16,FALSE)</f>
        <v>37370</v>
      </c>
    </row>
    <row r="2279" spans="2:13" s="10" customFormat="1" ht="49.5" x14ac:dyDescent="0.2">
      <c r="B2279" s="31">
        <v>2264</v>
      </c>
      <c r="C2279" s="37">
        <v>43217</v>
      </c>
      <c r="D2279" s="44">
        <v>38453</v>
      </c>
      <c r="E2279" s="11" t="s">
        <v>13</v>
      </c>
      <c r="F2279" s="11">
        <v>0</v>
      </c>
      <c r="G2279" s="11">
        <v>710030</v>
      </c>
      <c r="H2279" s="21">
        <f t="shared" si="35"/>
        <v>532498679.39999884</v>
      </c>
      <c r="J2279" s="10">
        <f>VLOOKUP(D2279,[1]Sheet1!$A$2:$R$4000,1,FALSE)</f>
        <v>38453</v>
      </c>
      <c r="K2279" s="10" t="str">
        <f>VLOOKUP(D2279,[1]Sheet1!$A$2:$R$4000,4,FALSE)</f>
        <v>Libramiento 0206-01-01-0010-9375</v>
      </c>
      <c r="L2279" s="49" t="str">
        <f>VLOOKUP(D2279,[1]Sheet1!$A$2:$S$4000,5,FALSE)</f>
        <v>PAGO A FAVOR DEL BANCO AGRICOLA, CEDIDO POR JONATHAN FELIPE ORTIZ CRUZ, MEDIANTE ACTO 764, D/F. 16/11/2017, POR SUM. ALIM. ESC. JEE. CORRESP. A ENERO/2018, SEGUN FACT. NCF: 00038, CARTAS COMPROMISO 04446, 04474, 13358, 04486, 04494, OC. 6315,6818,7149.</v>
      </c>
      <c r="M2279" s="53">
        <f>VLOOKUP(D2279,[1]Sheet1!$A$2:$S$4000,16,FALSE)</f>
        <v>37370</v>
      </c>
    </row>
    <row r="2280" spans="2:13" s="10" customFormat="1" ht="33" x14ac:dyDescent="0.2">
      <c r="B2280" s="31">
        <v>2265</v>
      </c>
      <c r="C2280" s="37">
        <v>43217</v>
      </c>
      <c r="D2280" s="44">
        <v>38452</v>
      </c>
      <c r="E2280" s="11" t="s">
        <v>13</v>
      </c>
      <c r="F2280" s="11">
        <v>0</v>
      </c>
      <c r="G2280" s="11">
        <v>324686.40000000002</v>
      </c>
      <c r="H2280" s="21">
        <f t="shared" si="35"/>
        <v>532173992.99999887</v>
      </c>
      <c r="J2280" s="10">
        <f>VLOOKUP(D2280,[1]Sheet1!$A$2:$R$4000,1,FALSE)</f>
        <v>38452</v>
      </c>
      <c r="K2280" s="10" t="str">
        <f>VLOOKUP(D2280,[1]Sheet1!$A$2:$R$4000,4,FALSE)</f>
        <v>Libramiento 0206-01-01-0010-9367</v>
      </c>
      <c r="L2280" s="49" t="str">
        <f>VLOOKUP(D2280,[1]Sheet1!$A$2:$S$4000,5,FALSE)</f>
        <v>PAGO SUM. ALIM. ESC. JEE. CORRESP. AL MES ENERO 2018, S/FACT. NCF: 00070 CARTAS COMPROMISO NOS. 14435, 13506, 04177 Y 03888, OC. 5876.</v>
      </c>
      <c r="M2280" s="53">
        <f>VLOOKUP(D2280,[1]Sheet1!$A$2:$S$4000,16,FALSE)</f>
        <v>70584</v>
      </c>
    </row>
    <row r="2281" spans="2:13" s="10" customFormat="1" ht="33" x14ac:dyDescent="0.2">
      <c r="B2281" s="31">
        <v>2266</v>
      </c>
      <c r="C2281" s="37">
        <v>43217</v>
      </c>
      <c r="D2281" s="44">
        <v>38452</v>
      </c>
      <c r="E2281" s="11" t="s">
        <v>13</v>
      </c>
      <c r="F2281" s="11">
        <v>0</v>
      </c>
      <c r="G2281" s="11">
        <v>1341096</v>
      </c>
      <c r="H2281" s="21">
        <f t="shared" si="35"/>
        <v>530832896.99999887</v>
      </c>
      <c r="J2281" s="10">
        <f>VLOOKUP(D2281,[1]Sheet1!$A$2:$R$4000,1,FALSE)</f>
        <v>38452</v>
      </c>
      <c r="K2281" s="10" t="str">
        <f>VLOOKUP(D2281,[1]Sheet1!$A$2:$R$4000,4,FALSE)</f>
        <v>Libramiento 0206-01-01-0010-9367</v>
      </c>
      <c r="L2281" s="49" t="str">
        <f>VLOOKUP(D2281,[1]Sheet1!$A$2:$S$4000,5,FALSE)</f>
        <v>PAGO SUM. ALIM. ESC. JEE. CORRESP. AL MES ENERO 2018, S/FACT. NCF: 00070 CARTAS COMPROMISO NOS. 14435, 13506, 04177 Y 03888, OC. 5876.</v>
      </c>
      <c r="M2281" s="53">
        <f>VLOOKUP(D2281,[1]Sheet1!$A$2:$S$4000,16,FALSE)</f>
        <v>70584</v>
      </c>
    </row>
    <row r="2282" spans="2:13" s="10" customFormat="1" ht="49.5" x14ac:dyDescent="0.2">
      <c r="B2282" s="31">
        <v>2267</v>
      </c>
      <c r="C2282" s="37">
        <v>43217</v>
      </c>
      <c r="D2282" s="44">
        <v>38450</v>
      </c>
      <c r="E2282" s="11" t="s">
        <v>13</v>
      </c>
      <c r="F2282" s="11">
        <v>0</v>
      </c>
      <c r="G2282" s="11">
        <v>12206</v>
      </c>
      <c r="H2282" s="21">
        <f t="shared" si="35"/>
        <v>530820690.99999887</v>
      </c>
      <c r="J2282" s="10">
        <f>VLOOKUP(D2282,[1]Sheet1!$A$2:$R$4000,1,FALSE)</f>
        <v>38450</v>
      </c>
      <c r="K2282" s="10" t="str">
        <f>VLOOKUP(D2282,[1]Sheet1!$A$2:$R$4000,4,FALSE)</f>
        <v>Libramiento 0206-01-01-0010-9363</v>
      </c>
      <c r="L2282" s="49" t="str">
        <f>VLOOKUP(D2282,[1]Sheet1!$A$2:$S$4000,5,FALSE)</f>
        <v>PAGO A FAVOR DE BANCO AGRICOLA S/ACTO 260 D/F. 20/02/2018 CEDIDO POR PICAPOLLO Y CLUB DE BILLAR BREA SRL, SUM. ALIM. ESC. JEE. MES ENERO 2018, S/FACT. NCF: 00004 CARTAS COMPROMISO NOS. 04775 Y 09213, OC. 5854.</v>
      </c>
      <c r="M2282" s="53">
        <f>VLOOKUP(D2282,[1]Sheet1!$A$2:$S$4000,16,FALSE)</f>
        <v>12206</v>
      </c>
    </row>
    <row r="2283" spans="2:13" s="10" customFormat="1" ht="49.5" x14ac:dyDescent="0.2">
      <c r="B2283" s="31">
        <v>2268</v>
      </c>
      <c r="C2283" s="37">
        <v>43217</v>
      </c>
      <c r="D2283" s="44">
        <v>38450</v>
      </c>
      <c r="E2283" s="11" t="s">
        <v>13</v>
      </c>
      <c r="F2283" s="11">
        <v>0</v>
      </c>
      <c r="G2283" s="11">
        <v>275855.59999999998</v>
      </c>
      <c r="H2283" s="21">
        <f t="shared" si="35"/>
        <v>530544835.39999884</v>
      </c>
      <c r="J2283" s="10">
        <f>VLOOKUP(D2283,[1]Sheet1!$A$2:$R$4000,1,FALSE)</f>
        <v>38450</v>
      </c>
      <c r="K2283" s="10" t="str">
        <f>VLOOKUP(D2283,[1]Sheet1!$A$2:$R$4000,4,FALSE)</f>
        <v>Libramiento 0206-01-01-0010-9363</v>
      </c>
      <c r="L2283" s="49" t="str">
        <f>VLOOKUP(D2283,[1]Sheet1!$A$2:$S$4000,5,FALSE)</f>
        <v>PAGO A FAVOR DE BANCO AGRICOLA S/ACTO 260 D/F. 20/02/2018 CEDIDO POR PICAPOLLO Y CLUB DE BILLAR BREA SRL, SUM. ALIM. ESC. JEE. MES ENERO 2018, S/FACT. NCF: 00004 CARTAS COMPROMISO NOS. 04775 Y 09213, OC. 5854.</v>
      </c>
      <c r="M2283" s="53">
        <f>VLOOKUP(D2283,[1]Sheet1!$A$2:$S$4000,16,FALSE)</f>
        <v>12206</v>
      </c>
    </row>
    <row r="2284" spans="2:13" s="10" customFormat="1" ht="49.5" x14ac:dyDescent="0.2">
      <c r="B2284" s="31">
        <v>2269</v>
      </c>
      <c r="C2284" s="37">
        <v>43217</v>
      </c>
      <c r="D2284" s="44">
        <v>38449</v>
      </c>
      <c r="E2284" s="11" t="s">
        <v>13</v>
      </c>
      <c r="F2284" s="11">
        <v>0</v>
      </c>
      <c r="G2284" s="11">
        <v>13104</v>
      </c>
      <c r="H2284" s="21">
        <f t="shared" si="35"/>
        <v>530531731.39999884</v>
      </c>
      <c r="J2284" s="10">
        <f>VLOOKUP(D2284,[1]Sheet1!$A$2:$R$4000,1,FALSE)</f>
        <v>38449</v>
      </c>
      <c r="K2284" s="10" t="str">
        <f>VLOOKUP(D2284,[1]Sheet1!$A$2:$R$4000,4,FALSE)</f>
        <v>Libramiento 0206-01-01-0010-9346</v>
      </c>
      <c r="L2284" s="49" t="str">
        <f>VLOOKUP(D2284,[1]Sheet1!$A$2:$S$4000,5,FALSE)</f>
        <v>PAGO A FAVOR DE COOPROHARINA S/ACTO 12 D/F. 02/01/2018 CEDIDO POR PANADERIA ADRIEL SRL, SUM. ALIM. ESC. JEE. CORRESP. AL MES DICIEMBRE 2017, S/FACT. NCF: 00087, CARTA COMPROMISO NO. 06014, OC. 5924.</v>
      </c>
      <c r="M2284" s="53">
        <f>VLOOKUP(D2284,[1]Sheet1!$A$2:$S$4000,16,FALSE)</f>
        <v>13104</v>
      </c>
    </row>
    <row r="2285" spans="2:13" s="10" customFormat="1" ht="49.5" x14ac:dyDescent="0.2">
      <c r="B2285" s="31">
        <v>2270</v>
      </c>
      <c r="C2285" s="37">
        <v>43217</v>
      </c>
      <c r="D2285" s="44">
        <v>38449</v>
      </c>
      <c r="E2285" s="11" t="s">
        <v>13</v>
      </c>
      <c r="F2285" s="11">
        <v>0</v>
      </c>
      <c r="G2285" s="11">
        <v>296150.40000000002</v>
      </c>
      <c r="H2285" s="21">
        <f t="shared" si="35"/>
        <v>530235580.99999887</v>
      </c>
      <c r="J2285" s="10">
        <f>VLOOKUP(D2285,[1]Sheet1!$A$2:$R$4000,1,FALSE)</f>
        <v>38449</v>
      </c>
      <c r="K2285" s="10" t="str">
        <f>VLOOKUP(D2285,[1]Sheet1!$A$2:$R$4000,4,FALSE)</f>
        <v>Libramiento 0206-01-01-0010-9346</v>
      </c>
      <c r="L2285" s="49" t="str">
        <f>VLOOKUP(D2285,[1]Sheet1!$A$2:$S$4000,5,FALSE)</f>
        <v>PAGO A FAVOR DE COOPROHARINA S/ACTO 12 D/F. 02/01/2018 CEDIDO POR PANADERIA ADRIEL SRL, SUM. ALIM. ESC. JEE. CORRESP. AL MES DICIEMBRE 2017, S/FACT. NCF: 00087, CARTA COMPROMISO NO. 06014, OC. 5924.</v>
      </c>
      <c r="M2285" s="53">
        <f>VLOOKUP(D2285,[1]Sheet1!$A$2:$S$4000,16,FALSE)</f>
        <v>13104</v>
      </c>
    </row>
    <row r="2286" spans="2:13" s="10" customFormat="1" ht="49.5" x14ac:dyDescent="0.2">
      <c r="B2286" s="31">
        <v>2271</v>
      </c>
      <c r="C2286" s="37">
        <v>43217</v>
      </c>
      <c r="D2286" s="44">
        <v>38448</v>
      </c>
      <c r="E2286" s="11" t="s">
        <v>13</v>
      </c>
      <c r="F2286" s="11">
        <v>0</v>
      </c>
      <c r="G2286" s="11">
        <v>23096</v>
      </c>
      <c r="H2286" s="21">
        <f t="shared" si="35"/>
        <v>530212484.99999887</v>
      </c>
      <c r="J2286" s="10">
        <f>VLOOKUP(D2286,[1]Sheet1!$A$2:$R$4000,1,FALSE)</f>
        <v>38448</v>
      </c>
      <c r="K2286" s="10" t="str">
        <f>VLOOKUP(D2286,[1]Sheet1!$A$2:$R$4000,4,FALSE)</f>
        <v>Libramiento 0206-01-01-0010-9338</v>
      </c>
      <c r="L2286" s="49" t="str">
        <f>VLOOKUP(D2286,[1]Sheet1!$A$2:$S$4000,5,FALSE)</f>
        <v>PAGO A FAVOR DEL BANCO AGRICOLA, CEDIDO POR KACORIS SERVICES SRL, MEDIANTE ACTO 1787, D/F. 07/11/2017, POR SUM. ALIM. ESC. JEE. CORRESP. A ENERO/2018, SEGUN FACT. NCF: 69399, CARTA COMPROMISO 01268, OC. 6039.</v>
      </c>
      <c r="M2286" s="53">
        <f>VLOOKUP(D2286,[1]Sheet1!$A$2:$S$4000,16,FALSE)</f>
        <v>521969.6</v>
      </c>
    </row>
    <row r="2287" spans="2:13" s="10" customFormat="1" ht="49.5" x14ac:dyDescent="0.2">
      <c r="B2287" s="31">
        <v>2272</v>
      </c>
      <c r="C2287" s="37">
        <v>43217</v>
      </c>
      <c r="D2287" s="44">
        <v>38448</v>
      </c>
      <c r="E2287" s="11" t="s">
        <v>13</v>
      </c>
      <c r="F2287" s="11">
        <v>0</v>
      </c>
      <c r="G2287" s="11">
        <v>521969.6</v>
      </c>
      <c r="H2287" s="21">
        <f t="shared" si="35"/>
        <v>529690515.39999884</v>
      </c>
      <c r="J2287" s="10">
        <f>VLOOKUP(D2287,[1]Sheet1!$A$2:$R$4000,1,FALSE)</f>
        <v>38448</v>
      </c>
      <c r="K2287" s="10" t="str">
        <f>VLOOKUP(D2287,[1]Sheet1!$A$2:$R$4000,4,FALSE)</f>
        <v>Libramiento 0206-01-01-0010-9338</v>
      </c>
      <c r="L2287" s="49" t="str">
        <f>VLOOKUP(D2287,[1]Sheet1!$A$2:$S$4000,5,FALSE)</f>
        <v>PAGO A FAVOR DEL BANCO AGRICOLA, CEDIDO POR KACORIS SERVICES SRL, MEDIANTE ACTO 1787, D/F. 07/11/2017, POR SUM. ALIM. ESC. JEE. CORRESP. A ENERO/2018, SEGUN FACT. NCF: 69399, CARTA COMPROMISO 01268, OC. 6039.</v>
      </c>
      <c r="M2287" s="53">
        <f>VLOOKUP(D2287,[1]Sheet1!$A$2:$S$4000,16,FALSE)</f>
        <v>521969.6</v>
      </c>
    </row>
    <row r="2288" spans="2:13" s="10" customFormat="1" ht="33" x14ac:dyDescent="0.2">
      <c r="B2288" s="31">
        <v>2273</v>
      </c>
      <c r="C2288" s="37">
        <v>43217</v>
      </c>
      <c r="D2288" s="44">
        <v>38447</v>
      </c>
      <c r="E2288" s="11" t="s">
        <v>13</v>
      </c>
      <c r="F2288" s="11">
        <v>0</v>
      </c>
      <c r="G2288" s="11">
        <v>29536</v>
      </c>
      <c r="H2288" s="21">
        <f t="shared" si="35"/>
        <v>529660979.39999884</v>
      </c>
      <c r="J2288" s="10">
        <f>VLOOKUP(D2288,[1]Sheet1!$A$2:$R$4000,1,FALSE)</f>
        <v>38447</v>
      </c>
      <c r="K2288" s="10" t="str">
        <f>VLOOKUP(D2288,[1]Sheet1!$A$2:$R$4000,4,FALSE)</f>
        <v>Libramiento 0206-01-01-0010-9334</v>
      </c>
      <c r="L2288" s="49" t="str">
        <f>VLOOKUP(D2288,[1]Sheet1!$A$2:$S$4000,5,FALSE)</f>
        <v>PAGO SUM. ALIM. ESC. JEE. CORRESP. AL MES DICIEMBRE 2017, S/FACT. NCF: 00021, CARTAS COMPROMISO NOS. 04925 Y 11230, OC. 7045.</v>
      </c>
      <c r="M2288" s="53">
        <f>VLOOKUP(D2288,[1]Sheet1!$A$2:$S$4000,16,FALSE)</f>
        <v>667513.59999999998</v>
      </c>
    </row>
    <row r="2289" spans="2:13" s="10" customFormat="1" ht="33" x14ac:dyDescent="0.2">
      <c r="B2289" s="31">
        <v>2274</v>
      </c>
      <c r="C2289" s="37">
        <v>43217</v>
      </c>
      <c r="D2289" s="44">
        <v>38447</v>
      </c>
      <c r="E2289" s="11" t="s">
        <v>13</v>
      </c>
      <c r="F2289" s="11">
        <v>0</v>
      </c>
      <c r="G2289" s="11">
        <v>667513.59999999998</v>
      </c>
      <c r="H2289" s="21">
        <f t="shared" si="35"/>
        <v>528993465.79999882</v>
      </c>
      <c r="J2289" s="10">
        <f>VLOOKUP(D2289,[1]Sheet1!$A$2:$R$4000,1,FALSE)</f>
        <v>38447</v>
      </c>
      <c r="K2289" s="10" t="str">
        <f>VLOOKUP(D2289,[1]Sheet1!$A$2:$R$4000,4,FALSE)</f>
        <v>Libramiento 0206-01-01-0010-9334</v>
      </c>
      <c r="L2289" s="49" t="str">
        <f>VLOOKUP(D2289,[1]Sheet1!$A$2:$S$4000,5,FALSE)</f>
        <v>PAGO SUM. ALIM. ESC. JEE. CORRESP. AL MES DICIEMBRE 2017, S/FACT. NCF: 00021, CARTAS COMPROMISO NOS. 04925 Y 11230, OC. 7045.</v>
      </c>
      <c r="M2289" s="53">
        <f>VLOOKUP(D2289,[1]Sheet1!$A$2:$S$4000,16,FALSE)</f>
        <v>667513.59999999998</v>
      </c>
    </row>
    <row r="2290" spans="2:13" s="10" customFormat="1" ht="33" x14ac:dyDescent="0.2">
      <c r="B2290" s="31">
        <v>2275</v>
      </c>
      <c r="C2290" s="37">
        <v>43217</v>
      </c>
      <c r="D2290" s="44">
        <v>38445</v>
      </c>
      <c r="E2290" s="11" t="s">
        <v>13</v>
      </c>
      <c r="F2290" s="11">
        <v>0</v>
      </c>
      <c r="G2290" s="11">
        <v>78246</v>
      </c>
      <c r="H2290" s="21">
        <f t="shared" si="35"/>
        <v>528915219.79999882</v>
      </c>
      <c r="J2290" s="10">
        <f>VLOOKUP(D2290,[1]Sheet1!$A$2:$R$4000,1,FALSE)</f>
        <v>38445</v>
      </c>
      <c r="K2290" s="10" t="str">
        <f>VLOOKUP(D2290,[1]Sheet1!$A$2:$R$4000,4,FALSE)</f>
        <v>Libramiento 0206-01-01-0010-9331</v>
      </c>
      <c r="L2290" s="49" t="str">
        <f>VLOOKUP(D2290,[1]Sheet1!$A$2:$S$4000,5,FALSE)</f>
        <v>PAGO SUM. ALIM. ESC. JEE. CORRESP. AL MES ENERO 2018, S/FACT. NCF: 00017 CARTAS COMPROMISO NOS. 13923, OC. 6731.</v>
      </c>
      <c r="M2290" s="53">
        <f>VLOOKUP(D2290,[1]Sheet1!$A$2:$S$4000,16,FALSE)</f>
        <v>17010</v>
      </c>
    </row>
    <row r="2291" spans="2:13" s="10" customFormat="1" ht="33" x14ac:dyDescent="0.2">
      <c r="B2291" s="31">
        <v>2276</v>
      </c>
      <c r="C2291" s="37">
        <v>43217</v>
      </c>
      <c r="D2291" s="44">
        <v>38445</v>
      </c>
      <c r="E2291" s="11" t="s">
        <v>13</v>
      </c>
      <c r="F2291" s="11">
        <v>0</v>
      </c>
      <c r="G2291" s="11">
        <v>323190</v>
      </c>
      <c r="H2291" s="21">
        <f t="shared" si="35"/>
        <v>528592029.79999882</v>
      </c>
      <c r="J2291" s="10">
        <f>VLOOKUP(D2291,[1]Sheet1!$A$2:$R$4000,1,FALSE)</f>
        <v>38445</v>
      </c>
      <c r="K2291" s="10" t="str">
        <f>VLOOKUP(D2291,[1]Sheet1!$A$2:$R$4000,4,FALSE)</f>
        <v>Libramiento 0206-01-01-0010-9331</v>
      </c>
      <c r="L2291" s="49" t="str">
        <f>VLOOKUP(D2291,[1]Sheet1!$A$2:$S$4000,5,FALSE)</f>
        <v>PAGO SUM. ALIM. ESC. JEE. CORRESP. AL MES ENERO 2018, S/FACT. NCF: 00017 CARTAS COMPROMISO NOS. 13923, OC. 6731.</v>
      </c>
      <c r="M2291" s="53">
        <f>VLOOKUP(D2291,[1]Sheet1!$A$2:$S$4000,16,FALSE)</f>
        <v>17010</v>
      </c>
    </row>
    <row r="2292" spans="2:13" s="10" customFormat="1" ht="49.5" x14ac:dyDescent="0.2">
      <c r="B2292" s="31">
        <v>2277</v>
      </c>
      <c r="C2292" s="37">
        <v>43217</v>
      </c>
      <c r="D2292" s="44">
        <v>38467</v>
      </c>
      <c r="E2292" s="11" t="s">
        <v>13</v>
      </c>
      <c r="F2292" s="11">
        <v>0</v>
      </c>
      <c r="G2292" s="11">
        <v>147312</v>
      </c>
      <c r="H2292" s="21">
        <f t="shared" si="35"/>
        <v>528444717.79999882</v>
      </c>
      <c r="J2292" s="10">
        <f>VLOOKUP(D2292,[1]Sheet1!$A$2:$R$4000,1,FALSE)</f>
        <v>38467</v>
      </c>
      <c r="K2292" s="10" t="str">
        <f>VLOOKUP(D2292,[1]Sheet1!$A$2:$R$4000,4,FALSE)</f>
        <v>Libramiento 0206-01-01-0010-9620</v>
      </c>
      <c r="L2292" s="49" t="str">
        <f>VLOOKUP(D2292,[1]Sheet1!$A$2:$S$4000,5,FALSE)</f>
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</c>
      <c r="M2292" s="53">
        <f>VLOOKUP(D2292,[1]Sheet1!$A$2:$S$4000,16,FALSE)</f>
        <v>1844521.6</v>
      </c>
    </row>
    <row r="2293" spans="2:13" s="10" customFormat="1" ht="49.5" x14ac:dyDescent="0.2">
      <c r="B2293" s="31">
        <v>2278</v>
      </c>
      <c r="C2293" s="37">
        <v>43217</v>
      </c>
      <c r="D2293" s="44">
        <v>38467</v>
      </c>
      <c r="E2293" s="11" t="s">
        <v>13</v>
      </c>
      <c r="F2293" s="11">
        <v>0</v>
      </c>
      <c r="G2293" s="11">
        <v>3329251.2</v>
      </c>
      <c r="H2293" s="21">
        <f t="shared" si="35"/>
        <v>525115466.59999883</v>
      </c>
      <c r="J2293" s="10">
        <f>VLOOKUP(D2293,[1]Sheet1!$A$2:$R$4000,1,FALSE)</f>
        <v>38467</v>
      </c>
      <c r="K2293" s="10" t="str">
        <f>VLOOKUP(D2293,[1]Sheet1!$A$2:$R$4000,4,FALSE)</f>
        <v>Libramiento 0206-01-01-0010-9620</v>
      </c>
      <c r="L2293" s="49" t="str">
        <f>VLOOKUP(D2293,[1]Sheet1!$A$2:$S$4000,5,FALSE)</f>
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</c>
      <c r="M2293" s="53">
        <f>VLOOKUP(D2293,[1]Sheet1!$A$2:$S$4000,16,FALSE)</f>
        <v>1844521.6</v>
      </c>
    </row>
    <row r="2294" spans="2:13" s="10" customFormat="1" ht="49.5" x14ac:dyDescent="0.2">
      <c r="B2294" s="31">
        <v>2279</v>
      </c>
      <c r="C2294" s="37">
        <v>43217</v>
      </c>
      <c r="D2294" s="44">
        <v>38465</v>
      </c>
      <c r="E2294" s="11" t="s">
        <v>13</v>
      </c>
      <c r="F2294" s="11">
        <v>0</v>
      </c>
      <c r="G2294" s="11">
        <v>33504</v>
      </c>
      <c r="H2294" s="21">
        <f t="shared" si="35"/>
        <v>525081962.59999883</v>
      </c>
      <c r="J2294" s="10">
        <f>VLOOKUP(D2294,[1]Sheet1!$A$2:$R$4000,1,FALSE)</f>
        <v>38465</v>
      </c>
      <c r="K2294" s="10" t="str">
        <f>VLOOKUP(D2294,[1]Sheet1!$A$2:$R$4000,4,FALSE)</f>
        <v>Libramiento 0206-01-01-0010-9484</v>
      </c>
      <c r="L2294" s="49" t="str">
        <f>VLOOKUP(D2294,[1]Sheet1!$A$2:$S$4000,5,FALSE)</f>
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</c>
      <c r="M2294" s="53">
        <f>VLOOKUP(D2294,[1]Sheet1!$A$2:$S$4000,16,FALSE)</f>
        <v>33504</v>
      </c>
    </row>
    <row r="2295" spans="2:13" s="10" customFormat="1" ht="49.5" x14ac:dyDescent="0.2">
      <c r="B2295" s="31">
        <v>2280</v>
      </c>
      <c r="C2295" s="37">
        <v>43217</v>
      </c>
      <c r="D2295" s="44">
        <v>38465</v>
      </c>
      <c r="E2295" s="11" t="s">
        <v>13</v>
      </c>
      <c r="F2295" s="11">
        <v>0</v>
      </c>
      <c r="G2295" s="11">
        <v>757190.4</v>
      </c>
      <c r="H2295" s="21">
        <f t="shared" si="35"/>
        <v>524324772.19999886</v>
      </c>
      <c r="J2295" s="10">
        <f>VLOOKUP(D2295,[1]Sheet1!$A$2:$R$4000,1,FALSE)</f>
        <v>38465</v>
      </c>
      <c r="K2295" s="10" t="str">
        <f>VLOOKUP(D2295,[1]Sheet1!$A$2:$R$4000,4,FALSE)</f>
        <v>Libramiento 0206-01-01-0010-9484</v>
      </c>
      <c r="L2295" s="49" t="str">
        <f>VLOOKUP(D2295,[1]Sheet1!$A$2:$S$4000,5,FALSE)</f>
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</c>
      <c r="M2295" s="53">
        <f>VLOOKUP(D2295,[1]Sheet1!$A$2:$S$4000,16,FALSE)</f>
        <v>33504</v>
      </c>
    </row>
    <row r="2296" spans="2:13" s="10" customFormat="1" ht="49.5" x14ac:dyDescent="0.2">
      <c r="B2296" s="31">
        <v>2281</v>
      </c>
      <c r="C2296" s="37">
        <v>43217</v>
      </c>
      <c r="D2296" s="44">
        <v>38463</v>
      </c>
      <c r="E2296" s="11" t="s">
        <v>13</v>
      </c>
      <c r="F2296" s="11">
        <v>0</v>
      </c>
      <c r="G2296" s="11">
        <v>126214.8</v>
      </c>
      <c r="H2296" s="21">
        <f t="shared" si="35"/>
        <v>524198557.39999884</v>
      </c>
      <c r="J2296" s="10">
        <f>VLOOKUP(D2296,[1]Sheet1!$A$2:$R$4000,1,FALSE)</f>
        <v>38463</v>
      </c>
      <c r="K2296" s="10" t="str">
        <f>VLOOKUP(D2296,[1]Sheet1!$A$2:$R$4000,4,FALSE)</f>
        <v>Libramiento 0206-01-01-0010-9476</v>
      </c>
      <c r="L2296" s="49" t="str">
        <f>VLOOKUP(D2296,[1]Sheet1!$A$2:$S$4000,5,FALSE)</f>
        <v>PAGO A FAVOR DE COOPROHARINA, CEDIDO POR ANA LIVIDA NOBOA, MEDIANTE ACTO No.106 D/F 05/02/2018. POR SUM. ALIM. ESC. JEE. CORRESP. AL MES DE ENERO 2018, SEGUN FACT. NCF.: 00031, CARTA COMPROMISO NOS. 00516 Y 00467, OC 5618</v>
      </c>
      <c r="M2296" s="53">
        <f>VLOOKUP(D2296,[1]Sheet1!$A$2:$S$4000,16,FALSE)</f>
        <v>521322</v>
      </c>
    </row>
    <row r="2297" spans="2:13" s="10" customFormat="1" ht="49.5" x14ac:dyDescent="0.2">
      <c r="B2297" s="31">
        <v>2282</v>
      </c>
      <c r="C2297" s="37">
        <v>43217</v>
      </c>
      <c r="D2297" s="44">
        <v>38463</v>
      </c>
      <c r="E2297" s="11" t="s">
        <v>13</v>
      </c>
      <c r="F2297" s="11">
        <v>0</v>
      </c>
      <c r="G2297" s="11">
        <v>521322</v>
      </c>
      <c r="H2297" s="21">
        <f t="shared" si="35"/>
        <v>523677235.39999884</v>
      </c>
      <c r="J2297" s="10">
        <f>VLOOKUP(D2297,[1]Sheet1!$A$2:$R$4000,1,FALSE)</f>
        <v>38463</v>
      </c>
      <c r="K2297" s="10" t="str">
        <f>VLOOKUP(D2297,[1]Sheet1!$A$2:$R$4000,4,FALSE)</f>
        <v>Libramiento 0206-01-01-0010-9476</v>
      </c>
      <c r="L2297" s="49" t="str">
        <f>VLOOKUP(D2297,[1]Sheet1!$A$2:$S$4000,5,FALSE)</f>
        <v>PAGO A FAVOR DE COOPROHARINA, CEDIDO POR ANA LIVIDA NOBOA, MEDIANTE ACTO No.106 D/F 05/02/2018. POR SUM. ALIM. ESC. JEE. CORRESP. AL MES DE ENERO 2018, SEGUN FACT. NCF.: 00031, CARTA COMPROMISO NOS. 00516 Y 00467, OC 5618</v>
      </c>
      <c r="M2297" s="53">
        <f>VLOOKUP(D2297,[1]Sheet1!$A$2:$S$4000,16,FALSE)</f>
        <v>521322</v>
      </c>
    </row>
    <row r="2298" spans="2:13" s="10" customFormat="1" ht="33" x14ac:dyDescent="0.2">
      <c r="B2298" s="31">
        <v>2283</v>
      </c>
      <c r="C2298" s="37">
        <v>43217</v>
      </c>
      <c r="D2298" s="44">
        <v>38462</v>
      </c>
      <c r="E2298" s="11" t="s">
        <v>13</v>
      </c>
      <c r="F2298" s="11">
        <v>0</v>
      </c>
      <c r="G2298" s="11">
        <v>217810</v>
      </c>
      <c r="H2298" s="21">
        <f t="shared" si="35"/>
        <v>523459425.39999884</v>
      </c>
      <c r="J2298" s="10">
        <f>VLOOKUP(D2298,[1]Sheet1!$A$2:$R$4000,1,FALSE)</f>
        <v>38462</v>
      </c>
      <c r="K2298" s="10" t="str">
        <f>VLOOKUP(D2298,[1]Sheet1!$A$2:$R$4000,4,FALSE)</f>
        <v>Libramiento 0206-01-01-0010-9472</v>
      </c>
      <c r="L2298" s="49" t="str">
        <f>VLOOKUP(D2298,[1]Sheet1!$A$2:$S$4000,5,FALSE)</f>
        <v>PAGO POR SUM. DE ALIM. ESC. JEE. CORRESP. AL MES DE ENERO 2018, S/FACT. 00069. CARTAS COMPROMISO 04273, 14326 Y 04198. OC 6311</v>
      </c>
      <c r="M2298" s="53">
        <f>VLOOKUP(D2298,[1]Sheet1!$A$2:$S$4000,16,FALSE)</f>
        <v>47350</v>
      </c>
    </row>
    <row r="2299" spans="2:13" s="10" customFormat="1" ht="33" x14ac:dyDescent="0.2">
      <c r="B2299" s="31">
        <v>2284</v>
      </c>
      <c r="C2299" s="37">
        <v>43217</v>
      </c>
      <c r="D2299" s="44">
        <v>38462</v>
      </c>
      <c r="E2299" s="11" t="s">
        <v>13</v>
      </c>
      <c r="F2299" s="11">
        <v>0</v>
      </c>
      <c r="G2299" s="11">
        <v>899650</v>
      </c>
      <c r="H2299" s="21">
        <f t="shared" si="35"/>
        <v>522559775.39999884</v>
      </c>
      <c r="J2299" s="10">
        <f>VLOOKUP(D2299,[1]Sheet1!$A$2:$R$4000,1,FALSE)</f>
        <v>38462</v>
      </c>
      <c r="K2299" s="10" t="str">
        <f>VLOOKUP(D2299,[1]Sheet1!$A$2:$R$4000,4,FALSE)</f>
        <v>Libramiento 0206-01-01-0010-9472</v>
      </c>
      <c r="L2299" s="49" t="str">
        <f>VLOOKUP(D2299,[1]Sheet1!$A$2:$S$4000,5,FALSE)</f>
        <v>PAGO POR SUM. DE ALIM. ESC. JEE. CORRESP. AL MES DE ENERO 2018, S/FACT. 00069. CARTAS COMPROMISO 04273, 14326 Y 04198. OC 6311</v>
      </c>
      <c r="M2299" s="53">
        <f>VLOOKUP(D2299,[1]Sheet1!$A$2:$S$4000,16,FALSE)</f>
        <v>47350</v>
      </c>
    </row>
    <row r="2300" spans="2:13" s="10" customFormat="1" ht="49.5" x14ac:dyDescent="0.2">
      <c r="B2300" s="31">
        <v>2285</v>
      </c>
      <c r="C2300" s="37">
        <v>43217</v>
      </c>
      <c r="D2300" s="44">
        <v>38461</v>
      </c>
      <c r="E2300" s="11" t="s">
        <v>13</v>
      </c>
      <c r="F2300" s="11">
        <v>0</v>
      </c>
      <c r="G2300" s="11">
        <v>76256</v>
      </c>
      <c r="H2300" s="21">
        <f t="shared" si="35"/>
        <v>522483519.39999884</v>
      </c>
      <c r="J2300" s="10">
        <f>VLOOKUP(D2300,[1]Sheet1!$A$2:$R$4000,1,FALSE)</f>
        <v>38461</v>
      </c>
      <c r="K2300" s="10" t="str">
        <f>VLOOKUP(D2300,[1]Sheet1!$A$2:$R$4000,4,FALSE)</f>
        <v>Libramiento 0206-01-01-0010-9469</v>
      </c>
      <c r="L2300" s="49" t="str">
        <f>VLOOKUP(D2300,[1]Sheet1!$A$2:$S$4000,5,FALSE)</f>
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</c>
      <c r="M2300" s="53">
        <f>VLOOKUP(D2300,[1]Sheet1!$A$2:$S$4000,16,FALSE)</f>
        <v>76256</v>
      </c>
    </row>
    <row r="2301" spans="2:13" s="10" customFormat="1" ht="49.5" x14ac:dyDescent="0.2">
      <c r="B2301" s="31">
        <v>2286</v>
      </c>
      <c r="C2301" s="37">
        <v>43217</v>
      </c>
      <c r="D2301" s="44">
        <v>38461</v>
      </c>
      <c r="E2301" s="11" t="s">
        <v>13</v>
      </c>
      <c r="F2301" s="11">
        <v>0</v>
      </c>
      <c r="G2301" s="11">
        <v>1723385.6</v>
      </c>
      <c r="H2301" s="21">
        <f t="shared" si="35"/>
        <v>520760133.79999882</v>
      </c>
      <c r="J2301" s="10">
        <f>VLOOKUP(D2301,[1]Sheet1!$A$2:$R$4000,1,FALSE)</f>
        <v>38461</v>
      </c>
      <c r="K2301" s="10" t="str">
        <f>VLOOKUP(D2301,[1]Sheet1!$A$2:$R$4000,4,FALSE)</f>
        <v>Libramiento 0206-01-01-0010-9469</v>
      </c>
      <c r="L2301" s="49" t="str">
        <f>VLOOKUP(D2301,[1]Sheet1!$A$2:$S$4000,5,FALSE)</f>
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</c>
      <c r="M2301" s="53">
        <f>VLOOKUP(D2301,[1]Sheet1!$A$2:$S$4000,16,FALSE)</f>
        <v>76256</v>
      </c>
    </row>
    <row r="2302" spans="2:13" s="10" customFormat="1" ht="33" x14ac:dyDescent="0.2">
      <c r="B2302" s="31">
        <v>2287</v>
      </c>
      <c r="C2302" s="37">
        <v>43217</v>
      </c>
      <c r="D2302" s="44">
        <v>38482</v>
      </c>
      <c r="E2302" s="11" t="s">
        <v>13</v>
      </c>
      <c r="F2302" s="11">
        <v>0</v>
      </c>
      <c r="G2302" s="11">
        <v>47481.2</v>
      </c>
      <c r="H2302" s="21">
        <f t="shared" si="35"/>
        <v>520712652.59999883</v>
      </c>
      <c r="J2302" s="10">
        <f>VLOOKUP(D2302,[1]Sheet1!$A$2:$R$4000,1,FALSE)</f>
        <v>38482</v>
      </c>
      <c r="K2302" s="10" t="str">
        <f>VLOOKUP(D2302,[1]Sheet1!$A$2:$R$4000,4,FALSE)</f>
        <v>Libramiento 0206-01-01-0010-9895</v>
      </c>
      <c r="L2302" s="49" t="str">
        <f>VLOOKUP(D2302,[1]Sheet1!$A$2:$S$4000,5,FALSE)</f>
        <v>PAGO SUM. ALIM. ESC. JEE. CORRESP. AL MES ENERO 2018, SEGUN FACT. NCF.: 00004 CARTA COMPROMISO NO. 08153, 15337, OC 7205</v>
      </c>
      <c r="M2302" s="53">
        <f>VLOOKUP(D2302,[1]Sheet1!$A$2:$S$4000,16,FALSE)</f>
        <v>37159.199999999997</v>
      </c>
    </row>
    <row r="2303" spans="2:13" s="10" customFormat="1" ht="33" x14ac:dyDescent="0.2">
      <c r="B2303" s="31">
        <v>2288</v>
      </c>
      <c r="C2303" s="37">
        <v>43217</v>
      </c>
      <c r="D2303" s="44">
        <v>38482</v>
      </c>
      <c r="E2303" s="11" t="s">
        <v>13</v>
      </c>
      <c r="F2303" s="11">
        <v>0</v>
      </c>
      <c r="G2303" s="11">
        <v>196118</v>
      </c>
      <c r="H2303" s="21">
        <f t="shared" si="35"/>
        <v>520516534.59999883</v>
      </c>
      <c r="J2303" s="10">
        <f>VLOOKUP(D2303,[1]Sheet1!$A$2:$R$4000,1,FALSE)</f>
        <v>38482</v>
      </c>
      <c r="K2303" s="10" t="str">
        <f>VLOOKUP(D2303,[1]Sheet1!$A$2:$R$4000,4,FALSE)</f>
        <v>Libramiento 0206-01-01-0010-9895</v>
      </c>
      <c r="L2303" s="49" t="str">
        <f>VLOOKUP(D2303,[1]Sheet1!$A$2:$S$4000,5,FALSE)</f>
        <v>PAGO SUM. ALIM. ESC. JEE. CORRESP. AL MES ENERO 2018, SEGUN FACT. NCF.: 00004 CARTA COMPROMISO NO. 08153, 15337, OC 7205</v>
      </c>
      <c r="M2303" s="53">
        <f>VLOOKUP(D2303,[1]Sheet1!$A$2:$S$4000,16,FALSE)</f>
        <v>37159.199999999997</v>
      </c>
    </row>
    <row r="2304" spans="2:13" s="10" customFormat="1" ht="33" x14ac:dyDescent="0.2">
      <c r="B2304" s="31">
        <v>2289</v>
      </c>
      <c r="C2304" s="37">
        <v>43217</v>
      </c>
      <c r="D2304" s="44">
        <v>38478</v>
      </c>
      <c r="E2304" s="11" t="s">
        <v>13</v>
      </c>
      <c r="F2304" s="11">
        <v>0</v>
      </c>
      <c r="G2304" s="11">
        <v>17400</v>
      </c>
      <c r="H2304" s="21">
        <f t="shared" si="35"/>
        <v>520499134.59999883</v>
      </c>
      <c r="J2304" s="10">
        <f>VLOOKUP(D2304,[1]Sheet1!$A$2:$R$4000,1,FALSE)</f>
        <v>38478</v>
      </c>
      <c r="K2304" s="10" t="str">
        <f>VLOOKUP(D2304,[1]Sheet1!$A$2:$R$4000,4,FALSE)</f>
        <v>Libramiento 0206-01-01-0010-9721</v>
      </c>
      <c r="L2304" s="49" t="str">
        <f>VLOOKUP(D2304,[1]Sheet1!$A$2:$S$4000,5,FALSE)</f>
        <v>PAGO SUM. ALIM. ESC. JEE. CORRESP. AL MES ENERO 2018, S/FACT. NCF: 00233, CARTA COMPROMISO NO. 15035, OC. 7088.</v>
      </c>
      <c r="M2304" s="53">
        <f>VLOOKUP(D2304,[1]Sheet1!$A$2:$S$4000,16,FALSE)</f>
        <v>393240</v>
      </c>
    </row>
    <row r="2305" spans="2:13" s="10" customFormat="1" ht="33" x14ac:dyDescent="0.2">
      <c r="B2305" s="31">
        <v>2290</v>
      </c>
      <c r="C2305" s="37">
        <v>43217</v>
      </c>
      <c r="D2305" s="44">
        <v>38478</v>
      </c>
      <c r="E2305" s="11" t="s">
        <v>13</v>
      </c>
      <c r="F2305" s="11">
        <v>0</v>
      </c>
      <c r="G2305" s="11">
        <v>393240</v>
      </c>
      <c r="H2305" s="21">
        <f t="shared" si="35"/>
        <v>520105894.59999883</v>
      </c>
      <c r="J2305" s="10">
        <f>VLOOKUP(D2305,[1]Sheet1!$A$2:$R$4000,1,FALSE)</f>
        <v>38478</v>
      </c>
      <c r="K2305" s="10" t="str">
        <f>VLOOKUP(D2305,[1]Sheet1!$A$2:$R$4000,4,FALSE)</f>
        <v>Libramiento 0206-01-01-0010-9721</v>
      </c>
      <c r="L2305" s="49" t="str">
        <f>VLOOKUP(D2305,[1]Sheet1!$A$2:$S$4000,5,FALSE)</f>
        <v>PAGO SUM. ALIM. ESC. JEE. CORRESP. AL MES ENERO 2018, S/FACT. NCF: 00233, CARTA COMPROMISO NO. 15035, OC. 7088.</v>
      </c>
      <c r="M2305" s="53">
        <f>VLOOKUP(D2305,[1]Sheet1!$A$2:$S$4000,16,FALSE)</f>
        <v>393240</v>
      </c>
    </row>
    <row r="2306" spans="2:13" s="10" customFormat="1" ht="49.5" x14ac:dyDescent="0.2">
      <c r="B2306" s="31">
        <v>2291</v>
      </c>
      <c r="C2306" s="37">
        <v>43217</v>
      </c>
      <c r="D2306" s="44">
        <v>38477</v>
      </c>
      <c r="E2306" s="11" t="s">
        <v>13</v>
      </c>
      <c r="F2306" s="11">
        <v>0</v>
      </c>
      <c r="G2306" s="11">
        <v>73894.399999999994</v>
      </c>
      <c r="H2306" s="21">
        <f t="shared" si="35"/>
        <v>520032000.19999886</v>
      </c>
      <c r="J2306" s="10">
        <f>VLOOKUP(D2306,[1]Sheet1!$A$2:$R$4000,1,FALSE)</f>
        <v>38477</v>
      </c>
      <c r="K2306" s="10" t="str">
        <f>VLOOKUP(D2306,[1]Sheet1!$A$2:$R$4000,4,FALSE)</f>
        <v>Libramiento 0206-01-01-0010-9706</v>
      </c>
      <c r="L2306" s="49" t="str">
        <f>VLOOKUP(D2306,[1]Sheet1!$A$2:$S$4000,5,FALSE)</f>
        <v>PAGO A BANCO AGRICOLA, CEDIDO POR ROSSY MARIA GOMEZ PEREZ, S/ACTO NO.537/17 D/F 11/10/2017, POR SUM. ALIM. ESC. JEE. CORRESP. AL MES DE ENERO 2018, SEGUN FACT. NCF.: 00033, CARTA C. NO.02376 Y 02364, OC 5696.</v>
      </c>
      <c r="M2306" s="53">
        <f>VLOOKUP(D2306,[1]Sheet1!$A$2:$S$4000,16,FALSE)</f>
        <v>305216</v>
      </c>
    </row>
    <row r="2307" spans="2:13" s="10" customFormat="1" ht="49.5" x14ac:dyDescent="0.2">
      <c r="B2307" s="31">
        <v>2292</v>
      </c>
      <c r="C2307" s="37">
        <v>43217</v>
      </c>
      <c r="D2307" s="44">
        <v>38477</v>
      </c>
      <c r="E2307" s="11" t="s">
        <v>13</v>
      </c>
      <c r="F2307" s="11">
        <v>0</v>
      </c>
      <c r="G2307" s="11">
        <v>305216</v>
      </c>
      <c r="H2307" s="21">
        <f t="shared" si="35"/>
        <v>519726784.19999886</v>
      </c>
      <c r="J2307" s="10">
        <f>VLOOKUP(D2307,[1]Sheet1!$A$2:$R$4000,1,FALSE)</f>
        <v>38477</v>
      </c>
      <c r="K2307" s="10" t="str">
        <f>VLOOKUP(D2307,[1]Sheet1!$A$2:$R$4000,4,FALSE)</f>
        <v>Libramiento 0206-01-01-0010-9706</v>
      </c>
      <c r="L2307" s="49" t="str">
        <f>VLOOKUP(D2307,[1]Sheet1!$A$2:$S$4000,5,FALSE)</f>
        <v>PAGO A BANCO AGRICOLA, CEDIDO POR ROSSY MARIA GOMEZ PEREZ, S/ACTO NO.537/17 D/F 11/10/2017, POR SUM. ALIM. ESC. JEE. CORRESP. AL MES DE ENERO 2018, SEGUN FACT. NCF.: 00033, CARTA C. NO.02376 Y 02364, OC 5696.</v>
      </c>
      <c r="M2307" s="53">
        <f>VLOOKUP(D2307,[1]Sheet1!$A$2:$S$4000,16,FALSE)</f>
        <v>305216</v>
      </c>
    </row>
    <row r="2308" spans="2:13" s="10" customFormat="1" ht="49.5" x14ac:dyDescent="0.2">
      <c r="B2308" s="31">
        <v>2293</v>
      </c>
      <c r="C2308" s="37">
        <v>43217</v>
      </c>
      <c r="D2308" s="44">
        <v>38476</v>
      </c>
      <c r="E2308" s="11" t="s">
        <v>13</v>
      </c>
      <c r="F2308" s="11">
        <v>0</v>
      </c>
      <c r="G2308" s="11">
        <v>182712</v>
      </c>
      <c r="H2308" s="21">
        <f t="shared" si="35"/>
        <v>519544072.19999886</v>
      </c>
      <c r="J2308" s="10">
        <f>VLOOKUP(D2308,[1]Sheet1!$A$2:$R$4000,1,FALSE)</f>
        <v>38476</v>
      </c>
      <c r="K2308" s="10" t="str">
        <f>VLOOKUP(D2308,[1]Sheet1!$A$2:$R$4000,4,FALSE)</f>
        <v>Libramiento 0206-01-01-0010-9702</v>
      </c>
      <c r="L2308" s="49" t="str">
        <f>VLOOKUP(D2308,[1]Sheet1!$A$2:$S$4000,5,FALSE)</f>
        <v>PAGO A PARALLAX FACTORING SA, CEDIDO POR ANDREINA CRUZ CORNIEL, S/ACTO NO.1779 D/F 02/03/18, POR SUM. DE ALIM. ESC. JEE, AL MES DE ENERO/2018, S/FACT. 00028, CARTAS COMP. 03815, 03718, 03659 Y 03663. OC 6153</v>
      </c>
      <c r="M2308" s="53">
        <f>VLOOKUP(D2308,[1]Sheet1!$A$2:$S$4000,16,FALSE)</f>
        <v>39720</v>
      </c>
    </row>
    <row r="2309" spans="2:13" s="10" customFormat="1" ht="49.5" x14ac:dyDescent="0.2">
      <c r="B2309" s="31">
        <v>2294</v>
      </c>
      <c r="C2309" s="37">
        <v>43217</v>
      </c>
      <c r="D2309" s="44">
        <v>38476</v>
      </c>
      <c r="E2309" s="11" t="s">
        <v>13</v>
      </c>
      <c r="F2309" s="11">
        <v>0</v>
      </c>
      <c r="G2309" s="11">
        <v>754680</v>
      </c>
      <c r="H2309" s="21">
        <f t="shared" si="35"/>
        <v>518789392.19999886</v>
      </c>
      <c r="J2309" s="10">
        <f>VLOOKUP(D2309,[1]Sheet1!$A$2:$R$4000,1,FALSE)</f>
        <v>38476</v>
      </c>
      <c r="K2309" s="10" t="str">
        <f>VLOOKUP(D2309,[1]Sheet1!$A$2:$R$4000,4,FALSE)</f>
        <v>Libramiento 0206-01-01-0010-9702</v>
      </c>
      <c r="L2309" s="49" t="str">
        <f>VLOOKUP(D2309,[1]Sheet1!$A$2:$S$4000,5,FALSE)</f>
        <v>PAGO A PARALLAX FACTORING SA, CEDIDO POR ANDREINA CRUZ CORNIEL, S/ACTO NO.1779 D/F 02/03/18, POR SUM. DE ALIM. ESC. JEE, AL MES DE ENERO/2018, S/FACT. 00028, CARTAS COMP. 03815, 03718, 03659 Y 03663. OC 6153</v>
      </c>
      <c r="M2309" s="53">
        <f>VLOOKUP(D2309,[1]Sheet1!$A$2:$S$4000,16,FALSE)</f>
        <v>39720</v>
      </c>
    </row>
    <row r="2310" spans="2:13" s="10" customFormat="1" ht="33" x14ac:dyDescent="0.2">
      <c r="B2310" s="31">
        <v>2295</v>
      </c>
      <c r="C2310" s="37">
        <v>43217</v>
      </c>
      <c r="D2310" s="44">
        <v>38475</v>
      </c>
      <c r="E2310" s="11" t="s">
        <v>13</v>
      </c>
      <c r="F2310" s="11">
        <v>0</v>
      </c>
      <c r="G2310" s="11">
        <v>279450</v>
      </c>
      <c r="H2310" s="21">
        <f t="shared" si="35"/>
        <v>518509942.19999886</v>
      </c>
      <c r="J2310" s="10">
        <f>VLOOKUP(D2310,[1]Sheet1!$A$2:$R$4000,1,FALSE)</f>
        <v>38475</v>
      </c>
      <c r="K2310" s="10" t="str">
        <f>VLOOKUP(D2310,[1]Sheet1!$A$2:$R$4000,4,FALSE)</f>
        <v>Libramiento 0206-01-01-0010-9701</v>
      </c>
      <c r="L2310" s="49" t="str">
        <f>VLOOKUP(D2310,[1]Sheet1!$A$2:$S$4000,5,FALSE)</f>
        <v>PAGO SUM. ALIM. ESC. JEE. CORRESP. AL MES DE ENERO 2018, SEGUN FACT. NCF.: 00076, CARTA COMPROMISO NO.00152, 04548, 15539, OC 6046.</v>
      </c>
      <c r="M2310" s="53">
        <f>VLOOKUP(D2310,[1]Sheet1!$A$2:$S$4000,16,FALSE)</f>
        <v>60750</v>
      </c>
    </row>
    <row r="2311" spans="2:13" s="10" customFormat="1" ht="33" x14ac:dyDescent="0.2">
      <c r="B2311" s="31">
        <v>2296</v>
      </c>
      <c r="C2311" s="37">
        <v>43217</v>
      </c>
      <c r="D2311" s="44">
        <v>38475</v>
      </c>
      <c r="E2311" s="11" t="s">
        <v>13</v>
      </c>
      <c r="F2311" s="11">
        <v>0</v>
      </c>
      <c r="G2311" s="11">
        <v>1154250</v>
      </c>
      <c r="H2311" s="21">
        <f t="shared" si="35"/>
        <v>517355692.19999886</v>
      </c>
      <c r="J2311" s="10">
        <f>VLOOKUP(D2311,[1]Sheet1!$A$2:$R$4000,1,FALSE)</f>
        <v>38475</v>
      </c>
      <c r="K2311" s="10" t="str">
        <f>VLOOKUP(D2311,[1]Sheet1!$A$2:$R$4000,4,FALSE)</f>
        <v>Libramiento 0206-01-01-0010-9701</v>
      </c>
      <c r="L2311" s="49" t="str">
        <f>VLOOKUP(D2311,[1]Sheet1!$A$2:$S$4000,5,FALSE)</f>
        <v>PAGO SUM. ALIM. ESC. JEE. CORRESP. AL MES DE ENERO 2018, SEGUN FACT. NCF.: 00076, CARTA COMPROMISO NO.00152, 04548, 15539, OC 6046.</v>
      </c>
      <c r="M2311" s="53">
        <f>VLOOKUP(D2311,[1]Sheet1!$A$2:$S$4000,16,FALSE)</f>
        <v>60750</v>
      </c>
    </row>
    <row r="2312" spans="2:13" s="10" customFormat="1" ht="33" x14ac:dyDescent="0.2">
      <c r="B2312" s="31">
        <v>2297</v>
      </c>
      <c r="C2312" s="37">
        <v>43217</v>
      </c>
      <c r="D2312" s="44">
        <v>38474</v>
      </c>
      <c r="E2312" s="11" t="s">
        <v>13</v>
      </c>
      <c r="F2312" s="11">
        <v>0</v>
      </c>
      <c r="G2312" s="11">
        <v>7718</v>
      </c>
      <c r="H2312" s="21">
        <f t="shared" si="35"/>
        <v>517347974.19999886</v>
      </c>
      <c r="J2312" s="10">
        <f>VLOOKUP(D2312,[1]Sheet1!$A$2:$R$4000,1,FALSE)</f>
        <v>38474</v>
      </c>
      <c r="K2312" s="10" t="str">
        <f>VLOOKUP(D2312,[1]Sheet1!$A$2:$R$4000,4,FALSE)</f>
        <v>Libramiento 0206-01-01-0010-9686</v>
      </c>
      <c r="L2312" s="49" t="str">
        <f>VLOOKUP(D2312,[1]Sheet1!$A$2:$S$4000,5,FALSE)</f>
        <v>PAGO SUM. ALIM. ESC. JEE. CORRESP. AL MES DE ENERO 2018, SEGUN FACT. NCF.: 00038, CARTA COMPROMISO NO. 04798, OC 7107 .</v>
      </c>
      <c r="M2312" s="53">
        <f>VLOOKUP(D2312,[1]Sheet1!$A$2:$S$4000,16,FALSE)</f>
        <v>174426.8</v>
      </c>
    </row>
    <row r="2313" spans="2:13" s="10" customFormat="1" ht="33" x14ac:dyDescent="0.2">
      <c r="B2313" s="31">
        <v>2298</v>
      </c>
      <c r="C2313" s="37">
        <v>43217</v>
      </c>
      <c r="D2313" s="44">
        <v>38474</v>
      </c>
      <c r="E2313" s="11" t="s">
        <v>13</v>
      </c>
      <c r="F2313" s="11">
        <v>0</v>
      </c>
      <c r="G2313" s="11">
        <v>174426.8</v>
      </c>
      <c r="H2313" s="21">
        <f t="shared" si="35"/>
        <v>517173547.39999884</v>
      </c>
      <c r="J2313" s="10">
        <f>VLOOKUP(D2313,[1]Sheet1!$A$2:$R$4000,1,FALSE)</f>
        <v>38474</v>
      </c>
      <c r="K2313" s="10" t="str">
        <f>VLOOKUP(D2313,[1]Sheet1!$A$2:$R$4000,4,FALSE)</f>
        <v>Libramiento 0206-01-01-0010-9686</v>
      </c>
      <c r="L2313" s="49" t="str">
        <f>VLOOKUP(D2313,[1]Sheet1!$A$2:$S$4000,5,FALSE)</f>
        <v>PAGO SUM. ALIM. ESC. JEE. CORRESP. AL MES DE ENERO 2018, SEGUN FACT. NCF.: 00038, CARTA COMPROMISO NO. 04798, OC 7107 .</v>
      </c>
      <c r="M2313" s="53">
        <f>VLOOKUP(D2313,[1]Sheet1!$A$2:$S$4000,16,FALSE)</f>
        <v>174426.8</v>
      </c>
    </row>
    <row r="2314" spans="2:13" s="10" customFormat="1" ht="33" x14ac:dyDescent="0.2">
      <c r="B2314" s="31">
        <v>2299</v>
      </c>
      <c r="C2314" s="37">
        <v>43217</v>
      </c>
      <c r="D2314" s="44">
        <v>38473</v>
      </c>
      <c r="E2314" s="11" t="s">
        <v>13</v>
      </c>
      <c r="F2314" s="11">
        <v>0</v>
      </c>
      <c r="G2314" s="11">
        <v>106830.39999999999</v>
      </c>
      <c r="H2314" s="21">
        <f t="shared" si="35"/>
        <v>517066716.99999887</v>
      </c>
      <c r="J2314" s="10">
        <f>VLOOKUP(D2314,[1]Sheet1!$A$2:$R$4000,1,FALSE)</f>
        <v>38473</v>
      </c>
      <c r="K2314" s="10" t="str">
        <f>VLOOKUP(D2314,[1]Sheet1!$A$2:$R$4000,4,FALSE)</f>
        <v>Libramiento 0206-01-01-0010-9654</v>
      </c>
      <c r="L2314" s="49" t="str">
        <f>VLOOKUP(D2314,[1]Sheet1!$A$2:$S$4000,5,FALSE)</f>
        <v>PAGO POR SUM. ALIM. ESC. JEE CORRESP. A ENERO/2018, SEGUN FACT. NCF: 04743, CARTAS COMPROMISO 00947, 00948, 00943, 00949, OC. 6736.</v>
      </c>
      <c r="M2314" s="53">
        <f>VLOOKUP(D2314,[1]Sheet1!$A$2:$S$4000,16,FALSE)</f>
        <v>83606.399999999994</v>
      </c>
    </row>
    <row r="2315" spans="2:13" s="10" customFormat="1" ht="33" x14ac:dyDescent="0.2">
      <c r="B2315" s="31">
        <v>2300</v>
      </c>
      <c r="C2315" s="37">
        <v>43217</v>
      </c>
      <c r="D2315" s="44">
        <v>38473</v>
      </c>
      <c r="E2315" s="11" t="s">
        <v>13</v>
      </c>
      <c r="F2315" s="11">
        <v>0</v>
      </c>
      <c r="G2315" s="11">
        <v>441256</v>
      </c>
      <c r="H2315" s="21">
        <f t="shared" si="35"/>
        <v>516625460.99999887</v>
      </c>
      <c r="J2315" s="10">
        <f>VLOOKUP(D2315,[1]Sheet1!$A$2:$R$4000,1,FALSE)</f>
        <v>38473</v>
      </c>
      <c r="K2315" s="10" t="str">
        <f>VLOOKUP(D2315,[1]Sheet1!$A$2:$R$4000,4,FALSE)</f>
        <v>Libramiento 0206-01-01-0010-9654</v>
      </c>
      <c r="L2315" s="49" t="str">
        <f>VLOOKUP(D2315,[1]Sheet1!$A$2:$S$4000,5,FALSE)</f>
        <v>PAGO POR SUM. ALIM. ESC. JEE CORRESP. A ENERO/2018, SEGUN FACT. NCF: 04743, CARTAS COMPROMISO 00947, 00948, 00943, 00949, OC. 6736.</v>
      </c>
      <c r="M2315" s="53">
        <f>VLOOKUP(D2315,[1]Sheet1!$A$2:$S$4000,16,FALSE)</f>
        <v>83606.399999999994</v>
      </c>
    </row>
    <row r="2316" spans="2:13" s="10" customFormat="1" ht="33" x14ac:dyDescent="0.2">
      <c r="B2316" s="31">
        <v>2301</v>
      </c>
      <c r="C2316" s="37">
        <v>43217</v>
      </c>
      <c r="D2316" s="44">
        <v>38472</v>
      </c>
      <c r="E2316" s="11" t="s">
        <v>13</v>
      </c>
      <c r="F2316" s="11">
        <v>0</v>
      </c>
      <c r="G2316" s="11">
        <v>18360</v>
      </c>
      <c r="H2316" s="21">
        <f t="shared" si="35"/>
        <v>516607100.99999887</v>
      </c>
      <c r="J2316" s="10">
        <f>VLOOKUP(D2316,[1]Sheet1!$A$2:$R$4000,1,FALSE)</f>
        <v>38472</v>
      </c>
      <c r="K2316" s="10" t="str">
        <f>VLOOKUP(D2316,[1]Sheet1!$A$2:$R$4000,4,FALSE)</f>
        <v>Libramiento 0206-01-01-0010-9632</v>
      </c>
      <c r="L2316" s="49" t="str">
        <f>VLOOKUP(D2316,[1]Sheet1!$A$2:$S$4000,5,FALSE)</f>
        <v>PAGO SUM. DE ALIM. ESC. JEE. CORRESP. AL MES DE ENERO 2018, S/FACT. 00004. CARTAS COMPROMISO 15602. OC 7129</v>
      </c>
      <c r="M2316" s="53">
        <f>VLOOKUP(D2316,[1]Sheet1!$A$2:$S$4000,16,FALSE)</f>
        <v>414936</v>
      </c>
    </row>
    <row r="2317" spans="2:13" s="10" customFormat="1" ht="33" x14ac:dyDescent="0.2">
      <c r="B2317" s="31">
        <v>2302</v>
      </c>
      <c r="C2317" s="37">
        <v>43217</v>
      </c>
      <c r="D2317" s="44">
        <v>38472</v>
      </c>
      <c r="E2317" s="11" t="s">
        <v>13</v>
      </c>
      <c r="F2317" s="11">
        <v>0</v>
      </c>
      <c r="G2317" s="11">
        <v>414936</v>
      </c>
      <c r="H2317" s="21">
        <f t="shared" si="35"/>
        <v>516192164.99999887</v>
      </c>
      <c r="J2317" s="10">
        <f>VLOOKUP(D2317,[1]Sheet1!$A$2:$R$4000,1,FALSE)</f>
        <v>38472</v>
      </c>
      <c r="K2317" s="10" t="str">
        <f>VLOOKUP(D2317,[1]Sheet1!$A$2:$R$4000,4,FALSE)</f>
        <v>Libramiento 0206-01-01-0010-9632</v>
      </c>
      <c r="L2317" s="49" t="str">
        <f>VLOOKUP(D2317,[1]Sheet1!$A$2:$S$4000,5,FALSE)</f>
        <v>PAGO SUM. DE ALIM. ESC. JEE. CORRESP. AL MES DE ENERO 2018, S/FACT. 00004. CARTAS COMPROMISO 15602. OC 7129</v>
      </c>
      <c r="M2317" s="53">
        <f>VLOOKUP(D2317,[1]Sheet1!$A$2:$S$4000,16,FALSE)</f>
        <v>414936</v>
      </c>
    </row>
    <row r="2318" spans="2:13" s="10" customFormat="1" ht="33" x14ac:dyDescent="0.2">
      <c r="B2318" s="31">
        <v>2303</v>
      </c>
      <c r="C2318" s="37">
        <v>43217</v>
      </c>
      <c r="D2318" s="44">
        <v>38471</v>
      </c>
      <c r="E2318" s="11" t="s">
        <v>13</v>
      </c>
      <c r="F2318" s="11">
        <v>0</v>
      </c>
      <c r="G2318" s="11">
        <v>54813.599999999999</v>
      </c>
      <c r="H2318" s="21">
        <f t="shared" si="35"/>
        <v>516137351.39999884</v>
      </c>
      <c r="J2318" s="10">
        <f>VLOOKUP(D2318,[1]Sheet1!$A$2:$R$4000,1,FALSE)</f>
        <v>38471</v>
      </c>
      <c r="K2318" s="10" t="str">
        <f>VLOOKUP(D2318,[1]Sheet1!$A$2:$R$4000,4,FALSE)</f>
        <v>Libramiento 0206-01-01-0010-9631</v>
      </c>
      <c r="L2318" s="49" t="str">
        <f>VLOOKUP(D2318,[1]Sheet1!$A$2:$S$4000,5,FALSE)</f>
        <v>PAGO SUM. ALIM. ESC. PROG. JEE. MES DICIEMBRE 2017 S/FACT. NCF: 00255, CARTAS COMPROMISO NOS. 06472, OC. 5596.</v>
      </c>
      <c r="M2318" s="53">
        <f>VLOOKUP(D2318,[1]Sheet1!$A$2:$S$4000,16,FALSE)</f>
        <v>11916</v>
      </c>
    </row>
    <row r="2319" spans="2:13" s="10" customFormat="1" ht="33" x14ac:dyDescent="0.2">
      <c r="B2319" s="31">
        <v>2304</v>
      </c>
      <c r="C2319" s="37">
        <v>43217</v>
      </c>
      <c r="D2319" s="44">
        <v>38471</v>
      </c>
      <c r="E2319" s="11" t="s">
        <v>13</v>
      </c>
      <c r="F2319" s="11">
        <v>0</v>
      </c>
      <c r="G2319" s="11">
        <v>226404</v>
      </c>
      <c r="H2319" s="21">
        <f t="shared" si="35"/>
        <v>515910947.39999884</v>
      </c>
      <c r="J2319" s="10">
        <f>VLOOKUP(D2319,[1]Sheet1!$A$2:$R$4000,1,FALSE)</f>
        <v>38471</v>
      </c>
      <c r="K2319" s="10" t="str">
        <f>VLOOKUP(D2319,[1]Sheet1!$A$2:$R$4000,4,FALSE)</f>
        <v>Libramiento 0206-01-01-0010-9631</v>
      </c>
      <c r="L2319" s="49" t="str">
        <f>VLOOKUP(D2319,[1]Sheet1!$A$2:$S$4000,5,FALSE)</f>
        <v>PAGO SUM. ALIM. ESC. PROG. JEE. MES DICIEMBRE 2017 S/FACT. NCF: 00255, CARTAS COMPROMISO NOS. 06472, OC. 5596.</v>
      </c>
      <c r="M2319" s="53">
        <f>VLOOKUP(D2319,[1]Sheet1!$A$2:$S$4000,16,FALSE)</f>
        <v>11916</v>
      </c>
    </row>
    <row r="2320" spans="2:13" s="10" customFormat="1" ht="49.5" x14ac:dyDescent="0.2">
      <c r="B2320" s="31">
        <v>2305</v>
      </c>
      <c r="C2320" s="37">
        <v>43217</v>
      </c>
      <c r="D2320" s="44">
        <v>38470</v>
      </c>
      <c r="E2320" s="11" t="s">
        <v>13</v>
      </c>
      <c r="F2320" s="11">
        <v>0</v>
      </c>
      <c r="G2320" s="11">
        <v>129352</v>
      </c>
      <c r="H2320" s="21">
        <f t="shared" si="35"/>
        <v>515781595.39999884</v>
      </c>
      <c r="J2320" s="10">
        <f>VLOOKUP(D2320,[1]Sheet1!$A$2:$R$4000,1,FALSE)</f>
        <v>38470</v>
      </c>
      <c r="K2320" s="10" t="str">
        <f>VLOOKUP(D2320,[1]Sheet1!$A$2:$R$4000,4,FALSE)</f>
        <v>Libramiento 0206-01-01-0010-9627</v>
      </c>
      <c r="L2320" s="49" t="str">
        <f>VLOOKUP(D2320,[1]Sheet1!$A$2:$S$4000,5,FALSE)</f>
        <v>PAGO A FAVOR DEL BANCO AGRICOLA, CEDIDO POR LUISA ANDREA PEREZ FELIZ, MEDIANTE ACTO 1926, D/F. 5/12/2017, POR SUM. ALIM. ESC. JEE. CORRESP. A DIC./2017,SEGUN FACT. NCF: 00310, CARTAS COMPROMISO 06525, 00767, 00766, OC. 7097 Y 7098</v>
      </c>
      <c r="M2320" s="53">
        <f>VLOOKUP(D2320,[1]Sheet1!$A$2:$S$4000,16,FALSE)</f>
        <v>534280</v>
      </c>
    </row>
    <row r="2321" spans="2:96" s="10" customFormat="1" ht="49.5" x14ac:dyDescent="0.2">
      <c r="B2321" s="31">
        <v>2306</v>
      </c>
      <c r="C2321" s="37">
        <v>43217</v>
      </c>
      <c r="D2321" s="44">
        <v>38470</v>
      </c>
      <c r="E2321" s="11" t="s">
        <v>13</v>
      </c>
      <c r="F2321" s="11">
        <v>0</v>
      </c>
      <c r="G2321" s="11">
        <v>534280</v>
      </c>
      <c r="H2321" s="21">
        <f t="shared" si="35"/>
        <v>515247315.39999884</v>
      </c>
      <c r="J2321" s="10">
        <f>VLOOKUP(D2321,[1]Sheet1!$A$2:$R$4000,1,FALSE)</f>
        <v>38470</v>
      </c>
      <c r="K2321" s="10" t="str">
        <f>VLOOKUP(D2321,[1]Sheet1!$A$2:$R$4000,4,FALSE)</f>
        <v>Libramiento 0206-01-01-0010-9627</v>
      </c>
      <c r="L2321" s="49" t="str">
        <f>VLOOKUP(D2321,[1]Sheet1!$A$2:$S$4000,5,FALSE)</f>
        <v>PAGO A FAVOR DEL BANCO AGRICOLA, CEDIDO POR LUISA ANDREA PEREZ FELIZ, MEDIANTE ACTO 1926, D/F. 5/12/2017, POR SUM. ALIM. ESC. JEE. CORRESP. A DIC./2017,SEGUN FACT. NCF: 00310, CARTAS COMPROMISO 06525, 00767, 00766, OC. 7097 Y 7098</v>
      </c>
      <c r="M2321" s="53">
        <f>VLOOKUP(D2321,[1]Sheet1!$A$2:$S$4000,16,FALSE)</f>
        <v>534280</v>
      </c>
    </row>
    <row r="2322" spans="2:96" s="10" customFormat="1" ht="49.5" x14ac:dyDescent="0.2">
      <c r="B2322" s="31">
        <v>2307</v>
      </c>
      <c r="C2322" s="37">
        <v>43217</v>
      </c>
      <c r="D2322" s="44">
        <v>38469</v>
      </c>
      <c r="E2322" s="11" t="s">
        <v>13</v>
      </c>
      <c r="F2322" s="11">
        <v>0</v>
      </c>
      <c r="G2322" s="11">
        <v>76065.600000000006</v>
      </c>
      <c r="H2322" s="21">
        <f t="shared" si="35"/>
        <v>515171249.79999882</v>
      </c>
      <c r="J2322" s="10">
        <f>VLOOKUP(D2322,[1]Sheet1!$A$2:$R$4000,1,FALSE)</f>
        <v>38469</v>
      </c>
      <c r="K2322" s="10" t="str">
        <f>VLOOKUP(D2322,[1]Sheet1!$A$2:$R$4000,4,FALSE)</f>
        <v>Libramiento 0206-01-01-0010-9625</v>
      </c>
      <c r="L2322" s="49" t="str">
        <f>VLOOKUP(D2322,[1]Sheet1!$A$2:$S$4000,5,FALSE)</f>
        <v>PAGO A COOPROHARINA, CEDIDO POR MANUEL JAVIER MARIA MINAYA, S/ACTO 09/18 D/F, 02/01/2018 CARTAS COMPR. 04298, 04299 Y 04313., Y A MANUEL JAVIER MARIA, S/CARTA COMP. 04292. POR SUM. ALIM. ESC. JEE, MES DE ENERO.18, FACT.: 00027. OC.5907.</v>
      </c>
      <c r="M2322" s="53">
        <f>VLOOKUP(D2322,[1]Sheet1!$A$2:$S$4000,16,FALSE)</f>
        <v>261744</v>
      </c>
    </row>
    <row r="2323" spans="2:96" s="10" customFormat="1" ht="49.5" x14ac:dyDescent="0.2">
      <c r="B2323" s="31">
        <v>2308</v>
      </c>
      <c r="C2323" s="37">
        <v>43217</v>
      </c>
      <c r="D2323" s="44">
        <v>38469</v>
      </c>
      <c r="E2323" s="11" t="s">
        <v>13</v>
      </c>
      <c r="F2323" s="11">
        <v>0</v>
      </c>
      <c r="G2323" s="11">
        <v>314184</v>
      </c>
      <c r="H2323" s="21">
        <f t="shared" ref="H2323:H2327" si="36">+H2322+F2323-G2323</f>
        <v>514857065.79999882</v>
      </c>
      <c r="J2323" s="10">
        <f>VLOOKUP(D2323,[1]Sheet1!$A$2:$R$4000,1,FALSE)</f>
        <v>38469</v>
      </c>
      <c r="K2323" s="10" t="str">
        <f>VLOOKUP(D2323,[1]Sheet1!$A$2:$R$4000,4,FALSE)</f>
        <v>Libramiento 0206-01-01-0010-9625</v>
      </c>
      <c r="L2323" s="49" t="str">
        <f>VLOOKUP(D2323,[1]Sheet1!$A$2:$S$4000,5,FALSE)</f>
        <v>PAGO A COOPROHARINA, CEDIDO POR MANUEL JAVIER MARIA MINAYA, S/ACTO 09/18 D/F, 02/01/2018 CARTAS COMPR. 04298, 04299 Y 04313., Y A MANUEL JAVIER MARIA, S/CARTA COMP. 04292. POR SUM. ALIM. ESC. JEE, MES DE ENERO.18, FACT.: 00027. OC.5907.</v>
      </c>
      <c r="M2323" s="53">
        <f>VLOOKUP(D2323,[1]Sheet1!$A$2:$S$4000,16,FALSE)</f>
        <v>261744</v>
      </c>
    </row>
    <row r="2324" spans="2:96" s="10" customFormat="1" ht="49.5" x14ac:dyDescent="0.2">
      <c r="B2324" s="31">
        <v>2309</v>
      </c>
      <c r="C2324" s="37">
        <v>43217</v>
      </c>
      <c r="D2324" s="44">
        <v>38468</v>
      </c>
      <c r="E2324" s="11" t="s">
        <v>13</v>
      </c>
      <c r="F2324" s="11">
        <v>0</v>
      </c>
      <c r="G2324" s="11">
        <v>2041.93</v>
      </c>
      <c r="H2324" s="21">
        <f t="shared" si="36"/>
        <v>514855023.86999881</v>
      </c>
      <c r="J2324" s="10">
        <f>VLOOKUP(D2324,[1]Sheet1!$A$2:$R$4000,1,FALSE)</f>
        <v>38468</v>
      </c>
      <c r="K2324" s="10" t="str">
        <f>VLOOKUP(D2324,[1]Sheet1!$A$2:$R$4000,4,FALSE)</f>
        <v>Libramiento 0206-01-01-0010-9624</v>
      </c>
      <c r="L2324" s="49" t="str">
        <f>VLOOKUP(D2324,[1]Sheet1!$A$2:$S$4000,5,FALSE)</f>
        <v>PAGO A FAVOR DE COOPROHARINA S/ACTO 150 D/F. 22/02/2018 CEDIDO POR PANADERIA MIRANDA E.I.R.L., SUM. ALIM. ESC. UM. CORRESP. AL MES ENERO 2018, S/FACT. NCF: 00039 Y NC. 00015, CONT. NO. 418/2017 OC. 6559 MENOS ANTICIPO</v>
      </c>
      <c r="M2324" s="53">
        <f>VLOOKUP(D2324,[1]Sheet1!$A$2:$S$4000,16,FALSE)</f>
        <v>2041.93</v>
      </c>
    </row>
    <row r="2325" spans="2:96" s="10" customFormat="1" ht="49.5" x14ac:dyDescent="0.2">
      <c r="B2325" s="31">
        <v>2310</v>
      </c>
      <c r="C2325" s="37">
        <v>43217</v>
      </c>
      <c r="D2325" s="44">
        <v>38468</v>
      </c>
      <c r="E2325" s="11" t="s">
        <v>13</v>
      </c>
      <c r="F2325" s="11">
        <v>0</v>
      </c>
      <c r="G2325" s="11">
        <v>224674.13</v>
      </c>
      <c r="H2325" s="21">
        <f t="shared" si="36"/>
        <v>514630349.73999882</v>
      </c>
      <c r="J2325" s="10">
        <f>VLOOKUP(D2325,[1]Sheet1!$A$2:$R$4000,1,FALSE)</f>
        <v>38468</v>
      </c>
      <c r="K2325" s="10" t="str">
        <f>VLOOKUP(D2325,[1]Sheet1!$A$2:$R$4000,4,FALSE)</f>
        <v>Libramiento 0206-01-01-0010-9624</v>
      </c>
      <c r="L2325" s="49" t="str">
        <f>VLOOKUP(D2325,[1]Sheet1!$A$2:$S$4000,5,FALSE)</f>
        <v>PAGO A FAVOR DE COOPROHARINA S/ACTO 150 D/F. 22/02/2018 CEDIDO POR PANADERIA MIRANDA E.I.R.L., SUM. ALIM. ESC. UM. CORRESP. AL MES ENERO 2018, S/FACT. NCF: 00039 Y NC. 00015, CONT. NO. 418/2017 OC. 6559 MENOS ANTICIPO</v>
      </c>
      <c r="M2325" s="53">
        <f>VLOOKUP(D2325,[1]Sheet1!$A$2:$S$4000,16,FALSE)</f>
        <v>2041.93</v>
      </c>
    </row>
    <row r="2326" spans="2:96" s="10" customFormat="1" ht="49.5" x14ac:dyDescent="0.2">
      <c r="B2326" s="31">
        <v>2311</v>
      </c>
      <c r="C2326" s="37">
        <v>43217</v>
      </c>
      <c r="D2326" s="44">
        <v>38466</v>
      </c>
      <c r="E2326" s="11" t="s">
        <v>13</v>
      </c>
      <c r="F2326" s="11">
        <v>0</v>
      </c>
      <c r="G2326" s="11">
        <v>3907.68</v>
      </c>
      <c r="H2326" s="21">
        <f t="shared" si="36"/>
        <v>514626442.05999881</v>
      </c>
      <c r="J2326" s="10">
        <f>VLOOKUP(D2326,[1]Sheet1!$A$2:$R$4000,1,FALSE)</f>
        <v>38466</v>
      </c>
      <c r="K2326" s="10" t="str">
        <f>VLOOKUP(D2326,[1]Sheet1!$A$2:$R$4000,4,FALSE)</f>
        <v>Libramiento 0206-01-01-0010-9611</v>
      </c>
      <c r="L2326" s="49" t="str">
        <f>VLOOKUP(D2326,[1]Sheet1!$A$2:$S$4000,5,FALSE)</f>
        <v>ADQUISICIÓN DE MATERIALES Y EQUIPOS AUDITIVOS PARA SER UTILIZADOS EN LOS PROCESOS DE REHABILITACIÓN CON LOS ESTUDIANTES DE LOS CENTROS EDUCATIVOS. S/REQ. INABIE/DGSE/148A/2017 Y INABIE/DGSE/148B/2017. OC. 6432. FT.00490</v>
      </c>
      <c r="M2326" s="53">
        <f>VLOOKUP(D2326,[1]Sheet1!$A$2:$S$4000,16,FALSE)</f>
        <v>88313.64</v>
      </c>
    </row>
    <row r="2327" spans="2:96" s="10" customFormat="1" ht="49.5" x14ac:dyDescent="0.2">
      <c r="B2327" s="31">
        <v>2312</v>
      </c>
      <c r="C2327" s="37">
        <v>43217</v>
      </c>
      <c r="D2327" s="44">
        <v>38466</v>
      </c>
      <c r="E2327" s="11" t="s">
        <v>13</v>
      </c>
      <c r="F2327" s="11">
        <v>0</v>
      </c>
      <c r="G2327" s="11">
        <v>88313.64</v>
      </c>
      <c r="H2327" s="21">
        <f t="shared" si="36"/>
        <v>514538128.41999882</v>
      </c>
      <c r="J2327" s="10">
        <f>VLOOKUP(D2327,[1]Sheet1!$A$2:$R$4000,1,FALSE)</f>
        <v>38466</v>
      </c>
      <c r="K2327" s="10" t="str">
        <f>VLOOKUP(D2327,[1]Sheet1!$A$2:$R$4000,4,FALSE)</f>
        <v>Libramiento 0206-01-01-0010-9611</v>
      </c>
      <c r="L2327" s="49" t="str">
        <f>VLOOKUP(D2327,[1]Sheet1!$A$2:$S$4000,5,FALSE)</f>
        <v>ADQUISICIÓN DE MATERIALES Y EQUIPOS AUDITIVOS PARA SER UTILIZADOS EN LOS PROCESOS DE REHABILITACIÓN CON LOS ESTUDIANTES DE LOS CENTROS EDUCATIVOS. S/REQ. INABIE/DGSE/148A/2017 Y INABIE/DGSE/148B/2017. OC. 6432. FT.00490</v>
      </c>
      <c r="M2327" s="53">
        <f>VLOOKUP(D2327,[1]Sheet1!$A$2:$S$4000,16,FALSE)</f>
        <v>88313.64</v>
      </c>
    </row>
    <row r="2328" spans="2:96" s="7" customFormat="1" ht="21.95" customHeight="1" thickBot="1" x14ac:dyDescent="0.25">
      <c r="B2328" s="19"/>
      <c r="C2328" s="38"/>
      <c r="D2328" s="20"/>
      <c r="E2328" s="20" t="s">
        <v>8</v>
      </c>
      <c r="F2328" s="22">
        <f>SUM(F16:F2327)</f>
        <v>1971672523.0500002</v>
      </c>
      <c r="G2328" s="22">
        <f>SUM(G16:G2327)</f>
        <v>2437302541.3399949</v>
      </c>
      <c r="H2328" s="23"/>
      <c r="J2328" s="10" t="e">
        <f>VLOOKUP(D2328,[1]Sheet1!$A$2:$R$4000,1,FALSE)</f>
        <v>#N/A</v>
      </c>
      <c r="K2328" s="10" t="e">
        <f>VLOOKUP(D2328,[1]Sheet1!$A$2:$R$4000,4,FALSE)</f>
        <v>#N/A</v>
      </c>
      <c r="L2328" s="49" t="e">
        <f>VLOOKUP(D2328,[1]Sheet1!$A$2:$S$4000,5,FALSE)</f>
        <v>#N/A</v>
      </c>
      <c r="M2328" s="53" t="e">
        <f>VLOOKUP(D2328,[1]Sheet1!$A$2:$S$4000,16,FALSE)</f>
        <v>#N/A</v>
      </c>
    </row>
    <row r="2329" spans="2:96" ht="24" customHeight="1" x14ac:dyDescent="0.2">
      <c r="B2329" s="5"/>
      <c r="C2329" s="39"/>
      <c r="D2329" s="5"/>
      <c r="E2329" s="5"/>
      <c r="F2329" s="8"/>
      <c r="G2329" s="8"/>
      <c r="H2329" s="8"/>
      <c r="I2329" s="16"/>
      <c r="J2329" s="10" t="e">
        <f>VLOOKUP(D2329,[1]Sheet1!$A$2:$R$4000,1,FALSE)</f>
        <v>#N/A</v>
      </c>
      <c r="K2329" s="10" t="e">
        <f>VLOOKUP(D2329,[1]Sheet1!$A$2:$R$4000,4,FALSE)</f>
        <v>#N/A</v>
      </c>
      <c r="L2329" s="49" t="e">
        <f>VLOOKUP(D2329,[1]Sheet1!$A$2:$S$4000,5,FALSE)</f>
        <v>#N/A</v>
      </c>
      <c r="M2329" s="53" t="e">
        <f>VLOOKUP(D2329,[1]Sheet1!$A$2:$S$4000,16,FALSE)</f>
        <v>#N/A</v>
      </c>
      <c r="N2329" s="16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 s="12"/>
      <c r="AT2329" s="12"/>
      <c r="AU2329" s="12"/>
      <c r="AV2329" s="12"/>
      <c r="AW2329" s="12"/>
      <c r="AX2329" s="12"/>
      <c r="AY2329" s="12"/>
      <c r="AZ2329" s="12"/>
      <c r="BA2329" s="12"/>
      <c r="BB2329" s="12"/>
      <c r="BC2329" s="12"/>
      <c r="BD2329" s="12"/>
      <c r="BE2329" s="12"/>
      <c r="BF2329" s="12"/>
      <c r="BG2329" s="12"/>
      <c r="BH2329" s="12"/>
      <c r="BI2329" s="12"/>
      <c r="BJ2329" s="12"/>
      <c r="BK2329" s="12"/>
      <c r="BL2329" s="12"/>
      <c r="BM2329" s="12"/>
      <c r="BN2329" s="12"/>
      <c r="BO2329" s="12"/>
      <c r="BP2329" s="12"/>
      <c r="BQ2329" s="12"/>
      <c r="BR2329" s="12"/>
      <c r="BS2329" s="12"/>
      <c r="BT2329" s="12"/>
      <c r="BU2329" s="12"/>
      <c r="BV2329" s="12"/>
      <c r="BW2329" s="12"/>
      <c r="BX2329" s="12"/>
      <c r="BY2329" s="12"/>
      <c r="BZ2329" s="12"/>
      <c r="CA2329" s="12"/>
      <c r="CB2329" s="12"/>
      <c r="CC2329" s="12"/>
      <c r="CD2329" s="12"/>
      <c r="CE2329" s="12"/>
      <c r="CF2329" s="12"/>
      <c r="CG2329" s="12"/>
      <c r="CH2329" s="12"/>
      <c r="CI2329" s="12"/>
      <c r="CJ2329" s="12"/>
      <c r="CK2329" s="12"/>
      <c r="CL2329" s="12"/>
      <c r="CM2329" s="12"/>
      <c r="CN2329" s="12"/>
      <c r="CO2329" s="12"/>
      <c r="CP2329" s="12"/>
      <c r="CQ2329" s="12"/>
      <c r="CR2329" s="12"/>
    </row>
    <row r="2330" spans="2:96" ht="24" customHeight="1" x14ac:dyDescent="0.2">
      <c r="B2330" s="5"/>
      <c r="C2330" s="40"/>
      <c r="D2330" s="3"/>
      <c r="E2330" s="3"/>
      <c r="F2330" s="4"/>
      <c r="G2330" s="4"/>
      <c r="H2330" s="4"/>
      <c r="J2330" s="10" t="e">
        <f>VLOOKUP(D2330,[1]Sheet1!$A$2:$R$4000,1,FALSE)</f>
        <v>#N/A</v>
      </c>
      <c r="K2330" s="10" t="e">
        <f>VLOOKUP(D2330,[1]Sheet1!$A$2:$R$4000,4,FALSE)</f>
        <v>#N/A</v>
      </c>
      <c r="L2330" s="49" t="e">
        <f>VLOOKUP(D2330,[1]Sheet1!$A$2:$S$4000,5,FALSE)</f>
        <v>#N/A</v>
      </c>
      <c r="M2330" s="53" t="e">
        <f>VLOOKUP(D2330,[1]Sheet1!$A$2:$S$4000,16,FALSE)</f>
        <v>#N/A</v>
      </c>
    </row>
    <row r="2331" spans="2:96" ht="24" customHeight="1" x14ac:dyDescent="0.2">
      <c r="B2331" s="3"/>
      <c r="C2331" s="40"/>
      <c r="D2331" s="3"/>
      <c r="E2331" s="3"/>
      <c r="F2331" s="4"/>
      <c r="G2331" s="4"/>
      <c r="H2331" s="4"/>
      <c r="J2331" s="10" t="e">
        <f>VLOOKUP(D2331,[1]Sheet1!$A$2:$R$4000,1,FALSE)</f>
        <v>#N/A</v>
      </c>
      <c r="K2331" s="10" t="e">
        <f>VLOOKUP(D2331,[1]Sheet1!$A$2:$R$4000,4,FALSE)</f>
        <v>#N/A</v>
      </c>
      <c r="L2331" s="49" t="e">
        <f>VLOOKUP(D2331,[1]Sheet1!$A$2:$S$4000,5,FALSE)</f>
        <v>#N/A</v>
      </c>
      <c r="M2331" s="53" t="e">
        <f>VLOOKUP(D2331,[1]Sheet1!$A$2:$S$4000,16,FALSE)</f>
        <v>#N/A</v>
      </c>
    </row>
    <row r="2332" spans="2:96" ht="24" customHeight="1" x14ac:dyDescent="0.2">
      <c r="B2332" s="6"/>
      <c r="C2332" s="40"/>
      <c r="D2332" s="3"/>
      <c r="E2332" s="3"/>
      <c r="F2332" s="4"/>
      <c r="G2332" s="4"/>
      <c r="H2332" s="4"/>
      <c r="J2332" s="10" t="e">
        <f>VLOOKUP(D2332,[1]Sheet1!$A$2:$R$4000,1,FALSE)</f>
        <v>#N/A</v>
      </c>
      <c r="K2332" s="10" t="e">
        <f>VLOOKUP(D2332,[1]Sheet1!$A$2:$R$4000,4,FALSE)</f>
        <v>#N/A</v>
      </c>
      <c r="L2332" s="49" t="e">
        <f>VLOOKUP(D2332,[1]Sheet1!$A$2:$S$4000,5,FALSE)</f>
        <v>#N/A</v>
      </c>
      <c r="M2332" s="53" t="e">
        <f>VLOOKUP(D2332,[1]Sheet1!$A$2:$S$4000,16,FALSE)</f>
        <v>#N/A</v>
      </c>
    </row>
    <row r="2333" spans="2:96" ht="24" customHeight="1" x14ac:dyDescent="0.2">
      <c r="B2333" s="6"/>
      <c r="C2333" s="40"/>
      <c r="D2333" s="3"/>
      <c r="E2333" s="3"/>
      <c r="F2333" s="4"/>
      <c r="G2333" s="4"/>
      <c r="H2333" s="4"/>
      <c r="J2333" s="10" t="e">
        <f>VLOOKUP(D2333,[1]Sheet1!$A$2:$R$4000,1,FALSE)</f>
        <v>#N/A</v>
      </c>
      <c r="K2333" s="10" t="e">
        <f>VLOOKUP(D2333,[1]Sheet1!$A$2:$R$4000,4,FALSE)</f>
        <v>#N/A</v>
      </c>
      <c r="L2333" s="49" t="e">
        <f>VLOOKUP(D2333,[1]Sheet1!$A$2:$S$4000,5,FALSE)</f>
        <v>#N/A</v>
      </c>
      <c r="M2333" s="53" t="e">
        <f>VLOOKUP(D2333,[1]Sheet1!$A$2:$S$4000,16,FALSE)</f>
        <v>#N/A</v>
      </c>
    </row>
    <row r="2334" spans="2:96" ht="24" customHeight="1" x14ac:dyDescent="0.2">
      <c r="B2334" s="6"/>
      <c r="C2334" s="40"/>
      <c r="D2334" s="3"/>
      <c r="E2334" s="3"/>
      <c r="F2334" s="4"/>
      <c r="G2334" s="4"/>
      <c r="H2334" s="4"/>
      <c r="J2334" s="10" t="e">
        <f>VLOOKUP(D2334,[1]Sheet1!$A$2:$R$4000,1,FALSE)</f>
        <v>#N/A</v>
      </c>
      <c r="K2334" s="10" t="e">
        <f>VLOOKUP(D2334,[1]Sheet1!$A$2:$R$4000,4,FALSE)</f>
        <v>#N/A</v>
      </c>
      <c r="L2334" s="49" t="e">
        <f>VLOOKUP(D2334,[1]Sheet1!$A$2:$S$4000,5,FALSE)</f>
        <v>#N/A</v>
      </c>
      <c r="M2334" s="53" t="e">
        <f>VLOOKUP(D2334,[1]Sheet1!$A$2:$S$4000,16,FALSE)</f>
        <v>#N/A</v>
      </c>
    </row>
    <row r="2335" spans="2:96" ht="24" customHeight="1" x14ac:dyDescent="0.2">
      <c r="B2335" s="55"/>
      <c r="C2335" s="55"/>
      <c r="D2335" s="55"/>
      <c r="E2335" s="55"/>
      <c r="F2335" s="55"/>
      <c r="G2335" s="55"/>
      <c r="H2335" s="4"/>
      <c r="J2335" s="10" t="e">
        <f>VLOOKUP(D2335,[1]Sheet1!$A$2:$R$4000,1,FALSE)</f>
        <v>#N/A</v>
      </c>
      <c r="K2335" s="10" t="e">
        <f>VLOOKUP(D2335,[1]Sheet1!$A$2:$R$4000,4,FALSE)</f>
        <v>#N/A</v>
      </c>
      <c r="L2335" s="49" t="e">
        <f>VLOOKUP(D2335,[1]Sheet1!$A$2:$S$4000,5,FALSE)</f>
        <v>#N/A</v>
      </c>
      <c r="M2335" s="53" t="e">
        <f>VLOOKUP(D2335,[1]Sheet1!$A$2:$S$4000,16,FALSE)</f>
        <v>#N/A</v>
      </c>
    </row>
    <row r="2336" spans="2:96" ht="24" customHeight="1" x14ac:dyDescent="0.2">
      <c r="B2336" s="55"/>
      <c r="C2336" s="55"/>
      <c r="D2336" s="55"/>
      <c r="E2336" s="55"/>
      <c r="F2336" s="55"/>
      <c r="G2336" s="55"/>
      <c r="H2336" s="4"/>
      <c r="J2336" s="10" t="e">
        <f>VLOOKUP(D2336,[1]Sheet1!$A$2:$R$4000,1,FALSE)</f>
        <v>#N/A</v>
      </c>
      <c r="K2336" s="10" t="e">
        <f>VLOOKUP(D2336,[1]Sheet1!$A$2:$R$4000,4,FALSE)</f>
        <v>#N/A</v>
      </c>
      <c r="L2336" s="49" t="e">
        <f>VLOOKUP(D2336,[1]Sheet1!$A$2:$S$4000,5,FALSE)</f>
        <v>#N/A</v>
      </c>
      <c r="M2336" s="53" t="e">
        <f>VLOOKUP(D2336,[1]Sheet1!$A$2:$S$4000,16,FALSE)</f>
        <v>#N/A</v>
      </c>
    </row>
    <row r="2337" spans="2:13" ht="24" customHeight="1" x14ac:dyDescent="0.2">
      <c r="B2337" s="6"/>
      <c r="C2337" s="40"/>
      <c r="D2337" s="3"/>
      <c r="E2337" s="3"/>
      <c r="F2337" s="4"/>
      <c r="G2337" s="4"/>
      <c r="H2337" s="4"/>
      <c r="J2337" s="10" t="e">
        <f>VLOOKUP(D2337,[1]Sheet1!$A$2:$R$4000,1,FALSE)</f>
        <v>#N/A</v>
      </c>
      <c r="K2337" s="10" t="e">
        <f>VLOOKUP(D2337,[1]Sheet1!$A$2:$R$4000,4,FALSE)</f>
        <v>#N/A</v>
      </c>
      <c r="L2337" s="49" t="e">
        <f>VLOOKUP(D2337,[1]Sheet1!$A$2:$S$4000,5,FALSE)</f>
        <v>#N/A</v>
      </c>
      <c r="M2337" s="53" t="e">
        <f>VLOOKUP(D2337,[1]Sheet1!$A$2:$S$4000,16,FALSE)</f>
        <v>#N/A</v>
      </c>
    </row>
    <row r="2338" spans="2:13" ht="24" customHeight="1" x14ac:dyDescent="0.2">
      <c r="B2338" s="6"/>
      <c r="C2338" s="40"/>
      <c r="D2338" s="3"/>
      <c r="E2338" s="3"/>
      <c r="F2338" s="4"/>
      <c r="G2338" s="4"/>
      <c r="H2338" s="4"/>
      <c r="J2338" s="10" t="e">
        <f>VLOOKUP(D2338,[1]Sheet1!$A$2:$R$4000,1,FALSE)</f>
        <v>#N/A</v>
      </c>
      <c r="K2338" s="10" t="e">
        <f>VLOOKUP(D2338,[1]Sheet1!$A$2:$R$4000,4,FALSE)</f>
        <v>#N/A</v>
      </c>
      <c r="L2338" s="49" t="e">
        <f>VLOOKUP(D2338,[1]Sheet1!$A$2:$S$4000,5,FALSE)</f>
        <v>#N/A</v>
      </c>
      <c r="M2338" s="53" t="e">
        <f>VLOOKUP(D2338,[1]Sheet1!$A$2:$S$4000,16,FALSE)</f>
        <v>#N/A</v>
      </c>
    </row>
    <row r="2339" spans="2:13" ht="24" customHeight="1" x14ac:dyDescent="0.2">
      <c r="B2339" s="5"/>
      <c r="C2339" s="40"/>
      <c r="D2339" s="3"/>
      <c r="E2339" s="3"/>
      <c r="F2339" s="4"/>
      <c r="G2339" s="4"/>
      <c r="H2339" s="4"/>
      <c r="J2339" s="10" t="e">
        <f>VLOOKUP(D2339,[1]Sheet1!$A$2:$R$4000,1,FALSE)</f>
        <v>#N/A</v>
      </c>
      <c r="K2339" s="10" t="e">
        <f>VLOOKUP(D2339,[1]Sheet1!$A$2:$R$4000,4,FALSE)</f>
        <v>#N/A</v>
      </c>
      <c r="L2339" s="49" t="e">
        <f>VLOOKUP(D2339,[1]Sheet1!$A$2:$S$4000,5,FALSE)</f>
        <v>#N/A</v>
      </c>
      <c r="M2339" s="53" t="e">
        <f>VLOOKUP(D2339,[1]Sheet1!$A$2:$S$4000,16,FALSE)</f>
        <v>#N/A</v>
      </c>
    </row>
    <row r="2340" spans="2:13" ht="24" customHeight="1" x14ac:dyDescent="0.2">
      <c r="B2340" s="58"/>
      <c r="C2340" s="58"/>
      <c r="D2340" s="58"/>
      <c r="E2340" s="58"/>
      <c r="F2340" s="58"/>
      <c r="G2340" s="58"/>
      <c r="H2340" s="58"/>
      <c r="J2340" s="10" t="e">
        <f>VLOOKUP(D2340,[1]Sheet1!$A$2:$R$4000,1,FALSE)</f>
        <v>#N/A</v>
      </c>
      <c r="K2340" s="10" t="e">
        <f>VLOOKUP(D2340,[1]Sheet1!$A$2:$R$4000,4,FALSE)</f>
        <v>#N/A</v>
      </c>
      <c r="L2340" s="49" t="e">
        <f>VLOOKUP(D2340,[1]Sheet1!$A$2:$S$4000,5,FALSE)</f>
        <v>#N/A</v>
      </c>
      <c r="M2340" s="53" t="e">
        <f>VLOOKUP(D2340,[1]Sheet1!$A$2:$S$4000,16,FALSE)</f>
        <v>#N/A</v>
      </c>
    </row>
    <row r="2341" spans="2:13" ht="24" customHeight="1" x14ac:dyDescent="0.2">
      <c r="B2341" s="57"/>
      <c r="C2341" s="57"/>
      <c r="D2341" s="57"/>
      <c r="E2341" s="57"/>
      <c r="F2341" s="57"/>
      <c r="G2341" s="57"/>
      <c r="H2341" s="57"/>
      <c r="J2341" s="10" t="e">
        <f>VLOOKUP(D2341,[1]Sheet1!$A$2:$R$4000,1,FALSE)</f>
        <v>#N/A</v>
      </c>
      <c r="K2341" s="10" t="e">
        <f>VLOOKUP(D2341,[1]Sheet1!$A$2:$R$4000,4,FALSE)</f>
        <v>#N/A</v>
      </c>
      <c r="L2341" s="49" t="e">
        <f>VLOOKUP(D2341,[1]Sheet1!$A$2:$S$4000,5,FALSE)</f>
        <v>#N/A</v>
      </c>
      <c r="M2341" s="53" t="e">
        <f>VLOOKUP(D2341,[1]Sheet1!$A$2:$S$4000,16,FALSE)</f>
        <v>#N/A</v>
      </c>
    </row>
    <row r="2342" spans="2:13" ht="24" customHeight="1" x14ac:dyDescent="0.2">
      <c r="B2342" s="56"/>
      <c r="C2342" s="56"/>
      <c r="D2342" s="56"/>
      <c r="E2342" s="56"/>
      <c r="F2342" s="56"/>
      <c r="G2342" s="56"/>
      <c r="H2342" s="56"/>
      <c r="J2342" s="10" t="e">
        <f>VLOOKUP(D2342,[1]Sheet1!$A$2:$R$4000,1,FALSE)</f>
        <v>#N/A</v>
      </c>
      <c r="K2342" s="10" t="e">
        <f>VLOOKUP(D2342,[1]Sheet1!$A$2:$R$4000,4,FALSE)</f>
        <v>#N/A</v>
      </c>
      <c r="L2342" s="49" t="e">
        <f>VLOOKUP(D2342,[1]Sheet1!$A$2:$S$4000,5,FALSE)</f>
        <v>#N/A</v>
      </c>
      <c r="M2342" s="53" t="e">
        <f>VLOOKUP(D2342,[1]Sheet1!$A$2:$S$4000,16,FALSE)</f>
        <v>#N/A</v>
      </c>
    </row>
    <row r="2343" spans="2:13" ht="24" customHeight="1" x14ac:dyDescent="0.2">
      <c r="B2343" s="56"/>
      <c r="C2343" s="56"/>
      <c r="D2343" s="56"/>
      <c r="E2343" s="56"/>
      <c r="F2343" s="56"/>
      <c r="G2343" s="56"/>
      <c r="H2343" s="56"/>
      <c r="J2343" s="10" t="e">
        <f>VLOOKUP(D2343,[1]Sheet1!$A$2:$R$4000,1,FALSE)</f>
        <v>#N/A</v>
      </c>
      <c r="K2343" s="10" t="e">
        <f>VLOOKUP(D2343,[1]Sheet1!$A$2:$R$4000,4,FALSE)</f>
        <v>#N/A</v>
      </c>
      <c r="L2343" s="49" t="e">
        <f>VLOOKUP(D2343,[1]Sheet1!$A$2:$S$4000,5,FALSE)</f>
        <v>#N/A</v>
      </c>
      <c r="M2343" s="53" t="e">
        <f>VLOOKUP(D2343,[1]Sheet1!$A$2:$S$4000,16,FALSE)</f>
        <v>#N/A</v>
      </c>
    </row>
    <row r="2344" spans="2:13" ht="24" customHeight="1" x14ac:dyDescent="0.2">
      <c r="B2344" s="56"/>
      <c r="C2344" s="56"/>
      <c r="D2344" s="56"/>
      <c r="E2344" s="56"/>
      <c r="F2344" s="56"/>
      <c r="G2344" s="56"/>
      <c r="H2344" s="56"/>
      <c r="J2344" s="10" t="e">
        <f>VLOOKUP(D2344,[1]Sheet1!$A$2:$R$4000,1,FALSE)</f>
        <v>#N/A</v>
      </c>
      <c r="K2344" s="10" t="e">
        <f>VLOOKUP(D2344,[1]Sheet1!$A$2:$R$4000,4,FALSE)</f>
        <v>#N/A</v>
      </c>
      <c r="L2344" s="49" t="e">
        <f>VLOOKUP(D2344,[1]Sheet1!$A$2:$S$4000,5,FALSE)</f>
        <v>#N/A</v>
      </c>
      <c r="M2344" s="53" t="e">
        <f>VLOOKUP(D2344,[1]Sheet1!$A$2:$S$4000,16,FALSE)</f>
        <v>#N/A</v>
      </c>
    </row>
    <row r="2345" spans="2:13" ht="20.25" x14ac:dyDescent="0.2">
      <c r="B2345" s="56"/>
      <c r="C2345" s="56"/>
      <c r="D2345" s="56"/>
      <c r="E2345" s="56"/>
      <c r="F2345" s="56"/>
      <c r="G2345" s="56"/>
      <c r="H2345" s="56"/>
      <c r="J2345" s="10" t="e">
        <f>VLOOKUP(D2345,[1]Sheet1!$A$2:$R$4000,1,FALSE)</f>
        <v>#N/A</v>
      </c>
      <c r="K2345" s="10" t="e">
        <f>VLOOKUP(D2345,[1]Sheet1!$A$2:$R$4000,4,FALSE)</f>
        <v>#N/A</v>
      </c>
      <c r="L2345" s="49" t="e">
        <f>VLOOKUP(D2345,[1]Sheet1!$A$2:$S$4000,5,FALSE)</f>
        <v>#N/A</v>
      </c>
      <c r="M2345" s="53" t="e">
        <f>VLOOKUP(D2345,[1]Sheet1!$A$2:$S$4000,16,FALSE)</f>
        <v>#N/A</v>
      </c>
    </row>
    <row r="2346" spans="2:13" ht="16.5" x14ac:dyDescent="0.2">
      <c r="B2346" s="9"/>
      <c r="C2346" s="41"/>
      <c r="D2346" s="9"/>
      <c r="E2346" s="9"/>
      <c r="F2346" s="9"/>
      <c r="G2346" s="9"/>
      <c r="H2346" s="9"/>
      <c r="J2346" s="10" t="e">
        <f>VLOOKUP(D2346,[1]Sheet1!$A$2:$R$4000,1,FALSE)</f>
        <v>#N/A</v>
      </c>
      <c r="K2346" s="10" t="e">
        <f>VLOOKUP(D2346,[1]Sheet1!$A$2:$R$4000,4,FALSE)</f>
        <v>#N/A</v>
      </c>
      <c r="L2346" s="49" t="e">
        <f>VLOOKUP(D2346,[1]Sheet1!$A$2:$S$4000,5,FALSE)</f>
        <v>#N/A</v>
      </c>
      <c r="M2346" s="53" t="e">
        <f>VLOOKUP(D2346,[1]Sheet1!$A$2:$S$4000,16,FALSE)</f>
        <v>#N/A</v>
      </c>
    </row>
    <row r="2347" spans="2:13" ht="16.5" x14ac:dyDescent="0.2">
      <c r="B2347" s="9"/>
      <c r="C2347" s="41"/>
      <c r="D2347" s="9"/>
      <c r="E2347" s="9"/>
      <c r="F2347" s="9"/>
      <c r="G2347" s="9"/>
      <c r="H2347" s="9"/>
      <c r="J2347" s="10" t="e">
        <f>VLOOKUP(D2347,[1]Sheet1!$A$2:$R$4000,1,FALSE)</f>
        <v>#N/A</v>
      </c>
      <c r="K2347" s="10" t="e">
        <f>VLOOKUP(D2347,[1]Sheet1!$A$2:$R$4000,4,FALSE)</f>
        <v>#N/A</v>
      </c>
      <c r="L2347" s="49" t="e">
        <f>VLOOKUP(D2347,[1]Sheet1!$A$2:$S$4000,5,FALSE)</f>
        <v>#N/A</v>
      </c>
      <c r="M2347" s="53" t="e">
        <f>VLOOKUP(D2347,[1]Sheet1!$A$2:$S$4000,16,FALSE)</f>
        <v>#N/A</v>
      </c>
    </row>
    <row r="2348" spans="2:13" ht="16.5" x14ac:dyDescent="0.2">
      <c r="B2348" s="9"/>
      <c r="C2348" s="41"/>
      <c r="D2348" s="9"/>
      <c r="E2348" s="9"/>
      <c r="F2348" s="9"/>
      <c r="G2348" s="9"/>
      <c r="H2348" s="9"/>
      <c r="J2348" s="10" t="e">
        <f>VLOOKUP(D2348,[1]Sheet1!$A$2:$R$4000,1,FALSE)</f>
        <v>#N/A</v>
      </c>
      <c r="K2348" s="10" t="e">
        <f>VLOOKUP(D2348,[1]Sheet1!$A$2:$R$4000,4,FALSE)</f>
        <v>#N/A</v>
      </c>
      <c r="L2348" s="49" t="e">
        <f>VLOOKUP(D2348,[1]Sheet1!$A$2:$S$4000,5,FALSE)</f>
        <v>#N/A</v>
      </c>
      <c r="M2348" s="53" t="e">
        <f>VLOOKUP(D2348,[1]Sheet1!$A$2:$S$4000,16,FALSE)</f>
        <v>#N/A</v>
      </c>
    </row>
    <row r="2349" spans="2:13" ht="16.5" x14ac:dyDescent="0.2">
      <c r="B2349" s="9"/>
      <c r="C2349" s="41"/>
      <c r="D2349" s="9"/>
      <c r="E2349" s="9"/>
      <c r="F2349" s="9"/>
      <c r="G2349" s="9"/>
      <c r="H2349" s="9"/>
      <c r="J2349" s="10" t="e">
        <f>VLOOKUP(D2349,[1]Sheet1!$A$2:$R$4000,1,FALSE)</f>
        <v>#N/A</v>
      </c>
      <c r="K2349" s="10" t="e">
        <f>VLOOKUP(D2349,[1]Sheet1!$A$2:$R$4000,4,FALSE)</f>
        <v>#N/A</v>
      </c>
      <c r="L2349" s="49" t="e">
        <f>VLOOKUP(D2349,[1]Sheet1!$A$2:$S$4000,5,FALSE)</f>
        <v>#N/A</v>
      </c>
      <c r="M2349" s="53" t="e">
        <f>VLOOKUP(D2349,[1]Sheet1!$A$2:$S$4000,16,FALSE)</f>
        <v>#N/A</v>
      </c>
    </row>
    <row r="2350" spans="2:13" ht="16.5" x14ac:dyDescent="0.2">
      <c r="B2350" s="9"/>
      <c r="C2350" s="41"/>
      <c r="D2350" s="9"/>
      <c r="E2350" s="9"/>
      <c r="F2350" s="9"/>
      <c r="G2350" s="9"/>
      <c r="H2350" s="9"/>
      <c r="J2350" s="10" t="e">
        <f>VLOOKUP(D2350,[1]Sheet1!$A$2:$R$4000,1,FALSE)</f>
        <v>#N/A</v>
      </c>
      <c r="K2350" s="10" t="e">
        <f>VLOOKUP(D2350,[1]Sheet1!$A$2:$R$4000,4,FALSE)</f>
        <v>#N/A</v>
      </c>
      <c r="L2350" s="49" t="e">
        <f>VLOOKUP(D2350,[1]Sheet1!$A$2:$S$4000,5,FALSE)</f>
        <v>#N/A</v>
      </c>
      <c r="M2350" s="53" t="e">
        <f>VLOOKUP(D2350,[1]Sheet1!$A$2:$S$4000,16,FALSE)</f>
        <v>#N/A</v>
      </c>
    </row>
    <row r="2351" spans="2:13" ht="16.5" x14ac:dyDescent="0.2">
      <c r="B2351" s="9"/>
      <c r="C2351" s="41"/>
      <c r="D2351" s="9"/>
      <c r="E2351" s="9"/>
      <c r="F2351" s="9"/>
      <c r="G2351" s="9"/>
      <c r="H2351" s="9"/>
      <c r="J2351" s="10" t="e">
        <f>VLOOKUP(D2351,[1]Sheet1!$A$2:$R$4000,1,FALSE)</f>
        <v>#N/A</v>
      </c>
      <c r="K2351" s="10" t="e">
        <f>VLOOKUP(D2351,[1]Sheet1!$A$2:$R$4000,4,FALSE)</f>
        <v>#N/A</v>
      </c>
      <c r="L2351" s="49" t="e">
        <f>VLOOKUP(D2351,[1]Sheet1!$A$2:$S$4000,5,FALSE)</f>
        <v>#N/A</v>
      </c>
      <c r="M2351" s="53" t="e">
        <f>VLOOKUP(D2351,[1]Sheet1!$A$2:$S$4000,16,FALSE)</f>
        <v>#N/A</v>
      </c>
    </row>
    <row r="2352" spans="2:13" ht="16.5" x14ac:dyDescent="0.2">
      <c r="B2352" s="9"/>
      <c r="C2352" s="41"/>
      <c r="D2352" s="9"/>
      <c r="E2352" s="9"/>
      <c r="F2352" s="9"/>
      <c r="G2352" s="9"/>
      <c r="H2352" s="9"/>
      <c r="J2352" s="10" t="e">
        <f>VLOOKUP(D2352,[1]Sheet1!$A$2:$R$4000,1,FALSE)</f>
        <v>#N/A</v>
      </c>
      <c r="K2352" s="10" t="e">
        <f>VLOOKUP(D2352,[1]Sheet1!$A$2:$R$4000,4,FALSE)</f>
        <v>#N/A</v>
      </c>
      <c r="L2352" s="49" t="e">
        <f>VLOOKUP(D2352,[1]Sheet1!$A$2:$S$4000,5,FALSE)</f>
        <v>#N/A</v>
      </c>
      <c r="M2352" s="53" t="e">
        <f>VLOOKUP(D2352,[1]Sheet1!$A$2:$S$4000,16,FALSE)</f>
        <v>#N/A</v>
      </c>
    </row>
    <row r="2353" spans="2:13" ht="16.5" x14ac:dyDescent="0.2">
      <c r="B2353" s="9"/>
      <c r="C2353" s="41"/>
      <c r="D2353" s="9"/>
      <c r="E2353" s="9"/>
      <c r="F2353" s="9"/>
      <c r="G2353" s="9"/>
      <c r="H2353" s="9"/>
      <c r="J2353" s="10" t="e">
        <f>VLOOKUP(D2353,[1]Sheet1!$A$2:$R$4000,1,FALSE)</f>
        <v>#N/A</v>
      </c>
      <c r="K2353" s="10" t="e">
        <f>VLOOKUP(D2353,[1]Sheet1!$A$2:$R$4000,4,FALSE)</f>
        <v>#N/A</v>
      </c>
      <c r="L2353" s="49" t="e">
        <f>VLOOKUP(D2353,[1]Sheet1!$A$2:$S$4000,5,FALSE)</f>
        <v>#N/A</v>
      </c>
      <c r="M2353" s="53" t="e">
        <f>VLOOKUP(D2353,[1]Sheet1!$A$2:$S$4000,16,FALSE)</f>
        <v>#N/A</v>
      </c>
    </row>
    <row r="2354" spans="2:13" ht="16.5" x14ac:dyDescent="0.2">
      <c r="B2354" s="9"/>
      <c r="C2354" s="41"/>
      <c r="D2354" s="9"/>
      <c r="E2354" s="9"/>
      <c r="F2354" s="9"/>
      <c r="G2354" s="9"/>
      <c r="H2354" s="9"/>
      <c r="J2354" s="10" t="e">
        <f>VLOOKUP(D2354,[1]Sheet1!$A$2:$R$4000,1,FALSE)</f>
        <v>#N/A</v>
      </c>
      <c r="K2354" s="10" t="e">
        <f>VLOOKUP(D2354,[1]Sheet1!$A$2:$R$4000,4,FALSE)</f>
        <v>#N/A</v>
      </c>
      <c r="L2354" s="49" t="e">
        <f>VLOOKUP(D2354,[1]Sheet1!$A$2:$S$4000,5,FALSE)</f>
        <v>#N/A</v>
      </c>
      <c r="M2354" s="53" t="e">
        <f>VLOOKUP(D2354,[1]Sheet1!$A$2:$S$4000,16,FALSE)</f>
        <v>#N/A</v>
      </c>
    </row>
    <row r="2355" spans="2:13" ht="16.5" x14ac:dyDescent="0.2">
      <c r="B2355" s="9"/>
      <c r="C2355" s="41"/>
      <c r="D2355" s="9"/>
      <c r="E2355" s="9"/>
      <c r="F2355" s="9"/>
      <c r="G2355" s="9"/>
      <c r="H2355" s="9"/>
      <c r="J2355" s="10" t="e">
        <f>VLOOKUP(D2355,[1]Sheet1!$A$2:$R$4000,1,FALSE)</f>
        <v>#N/A</v>
      </c>
      <c r="K2355" s="10" t="e">
        <f>VLOOKUP(D2355,[1]Sheet1!$A$2:$R$4000,4,FALSE)</f>
        <v>#N/A</v>
      </c>
      <c r="L2355" s="49" t="e">
        <f>VLOOKUP(D2355,[1]Sheet1!$A$2:$S$4000,5,FALSE)</f>
        <v>#N/A</v>
      </c>
      <c r="M2355" s="53" t="e">
        <f>VLOOKUP(D2355,[1]Sheet1!$A$2:$S$4000,16,FALSE)</f>
        <v>#N/A</v>
      </c>
    </row>
    <row r="2356" spans="2:13" ht="16.5" x14ac:dyDescent="0.2">
      <c r="B2356" s="9"/>
      <c r="C2356" s="41"/>
      <c r="D2356" s="9"/>
      <c r="E2356" s="9"/>
      <c r="F2356" s="9"/>
      <c r="G2356" s="9"/>
      <c r="H2356" s="9"/>
      <c r="J2356" s="10" t="e">
        <f>VLOOKUP(D2356,[1]Sheet1!$A$2:$R$4000,1,FALSE)</f>
        <v>#N/A</v>
      </c>
      <c r="K2356" s="10" t="e">
        <f>VLOOKUP(D2356,[1]Sheet1!$A$2:$R$4000,4,FALSE)</f>
        <v>#N/A</v>
      </c>
      <c r="L2356" s="49" t="e">
        <f>VLOOKUP(D2356,[1]Sheet1!$A$2:$S$4000,5,FALSE)</f>
        <v>#N/A</v>
      </c>
      <c r="M2356" s="53" t="e">
        <f>VLOOKUP(D2356,[1]Sheet1!$A$2:$S$4000,16,FALSE)</f>
        <v>#N/A</v>
      </c>
    </row>
    <row r="2357" spans="2:13" ht="16.5" x14ac:dyDescent="0.2">
      <c r="B2357" s="9"/>
      <c r="C2357" s="41"/>
      <c r="D2357" s="9"/>
      <c r="E2357" s="9"/>
      <c r="F2357" s="9"/>
      <c r="G2357" s="9"/>
      <c r="H2357" s="9"/>
      <c r="J2357" s="10" t="e">
        <f>VLOOKUP(D2357,[1]Sheet1!$A$2:$R$4000,1,FALSE)</f>
        <v>#N/A</v>
      </c>
      <c r="K2357" s="10" t="e">
        <f>VLOOKUP(D2357,[1]Sheet1!$A$2:$R$4000,4,FALSE)</f>
        <v>#N/A</v>
      </c>
      <c r="L2357" s="49" t="e">
        <f>VLOOKUP(D2357,[1]Sheet1!$A$2:$S$4000,5,FALSE)</f>
        <v>#N/A</v>
      </c>
      <c r="M2357" s="53" t="e">
        <f>VLOOKUP(D2357,[1]Sheet1!$A$2:$S$4000,16,FALSE)</f>
        <v>#N/A</v>
      </c>
    </row>
    <row r="2358" spans="2:13" ht="16.5" x14ac:dyDescent="0.2">
      <c r="J2358" s="10" t="e">
        <f>VLOOKUP(D2358,[1]Sheet1!$A$2:$R$4000,1,FALSE)</f>
        <v>#N/A</v>
      </c>
      <c r="K2358" s="10" t="e">
        <f>VLOOKUP(D2358,[1]Sheet1!$A$2:$R$4000,4,FALSE)</f>
        <v>#N/A</v>
      </c>
      <c r="L2358" s="49" t="e">
        <f>VLOOKUP(D2358,[1]Sheet1!$A$2:$S$4000,5,FALSE)</f>
        <v>#N/A</v>
      </c>
      <c r="M2358" s="53" t="e">
        <f>VLOOKUP(D2358,[1]Sheet1!$A$2:$S$4000,16,FALSE)</f>
        <v>#N/A</v>
      </c>
    </row>
    <row r="2359" spans="2:13" ht="16.5" x14ac:dyDescent="0.2">
      <c r="J2359" s="10" t="e">
        <f>VLOOKUP(D2359,[1]Sheet1!$A$2:$R$4000,1,FALSE)</f>
        <v>#N/A</v>
      </c>
      <c r="K2359" s="10" t="e">
        <f>VLOOKUP(D2359,[1]Sheet1!$A$2:$R$4000,4,FALSE)</f>
        <v>#N/A</v>
      </c>
      <c r="L2359" s="49" t="e">
        <f>VLOOKUP(D2359,[1]Sheet1!$A$2:$S$4000,5,FALSE)</f>
        <v>#N/A</v>
      </c>
      <c r="M2359" s="53" t="e">
        <f>VLOOKUP(D2359,[1]Sheet1!$A$2:$S$4000,16,FALSE)</f>
        <v>#N/A</v>
      </c>
    </row>
    <row r="2360" spans="2:13" ht="16.5" x14ac:dyDescent="0.2">
      <c r="J2360" s="10" t="e">
        <f>VLOOKUP(D2360,[1]Sheet1!$A$2:$R$4000,1,FALSE)</f>
        <v>#N/A</v>
      </c>
      <c r="K2360" s="10" t="e">
        <f>VLOOKUP(D2360,[1]Sheet1!$A$2:$R$4000,4,FALSE)</f>
        <v>#N/A</v>
      </c>
      <c r="L2360" s="49" t="e">
        <f>VLOOKUP(D2360,[1]Sheet1!$A$2:$S$4000,5,FALSE)</f>
        <v>#N/A</v>
      </c>
      <c r="M2360" s="53" t="e">
        <f>VLOOKUP(D2360,[1]Sheet1!$A$2:$S$4000,16,FALSE)</f>
        <v>#N/A</v>
      </c>
    </row>
    <row r="2361" spans="2:13" ht="16.5" x14ac:dyDescent="0.2">
      <c r="J2361" s="10" t="e">
        <f>VLOOKUP(D2361,[1]Sheet1!$A$2:$R$4000,1,FALSE)</f>
        <v>#N/A</v>
      </c>
      <c r="K2361" s="10" t="e">
        <f>VLOOKUP(D2361,[1]Sheet1!$A$2:$R$4000,4,FALSE)</f>
        <v>#N/A</v>
      </c>
      <c r="L2361" s="49" t="e">
        <f>VLOOKUP(D2361,[1]Sheet1!$A$2:$S$4000,5,FALSE)</f>
        <v>#N/A</v>
      </c>
      <c r="M2361" s="53" t="e">
        <f>VLOOKUP(D2361,[1]Sheet1!$A$2:$S$4000,16,FALSE)</f>
        <v>#N/A</v>
      </c>
    </row>
    <row r="2362" spans="2:13" ht="16.5" x14ac:dyDescent="0.2">
      <c r="J2362" s="10" t="e">
        <f>VLOOKUP(D2362,[1]Sheet1!$A$2:$R$4000,1,FALSE)</f>
        <v>#N/A</v>
      </c>
      <c r="K2362" s="10" t="e">
        <f>VLOOKUP(D2362,[1]Sheet1!$A$2:$R$4000,4,FALSE)</f>
        <v>#N/A</v>
      </c>
      <c r="L2362" s="49" t="e">
        <f>VLOOKUP(D2362,[1]Sheet1!$A$2:$S$4000,5,FALSE)</f>
        <v>#N/A</v>
      </c>
      <c r="M2362" s="53" t="e">
        <f>VLOOKUP(D2362,[1]Sheet1!$A$2:$S$4000,16,FALSE)</f>
        <v>#N/A</v>
      </c>
    </row>
    <row r="2363" spans="2:13" ht="16.5" x14ac:dyDescent="0.2">
      <c r="J2363" s="10" t="e">
        <f>VLOOKUP(D2363,[1]Sheet1!$A$2:$R$4000,1,FALSE)</f>
        <v>#N/A</v>
      </c>
      <c r="K2363" s="10" t="e">
        <f>VLOOKUP(D2363,[1]Sheet1!$A$2:$R$4000,4,FALSE)</f>
        <v>#N/A</v>
      </c>
      <c r="L2363" s="49" t="e">
        <f>VLOOKUP(D2363,[1]Sheet1!$A$2:$S$4000,5,FALSE)</f>
        <v>#N/A</v>
      </c>
      <c r="M2363" s="53" t="e">
        <f>VLOOKUP(D2363,[1]Sheet1!$A$2:$S$4000,16,FALSE)</f>
        <v>#N/A</v>
      </c>
    </row>
    <row r="2364" spans="2:13" ht="16.5" x14ac:dyDescent="0.2">
      <c r="J2364" s="10" t="e">
        <f>VLOOKUP(D2364,[1]Sheet1!$A$2:$R$4000,1,FALSE)</f>
        <v>#N/A</v>
      </c>
      <c r="K2364" s="10" t="e">
        <f>VLOOKUP(D2364,[1]Sheet1!$A$2:$R$4000,4,FALSE)</f>
        <v>#N/A</v>
      </c>
      <c r="L2364" s="49" t="e">
        <f>VLOOKUP(D2364,[1]Sheet1!$A$2:$S$4000,5,FALSE)</f>
        <v>#N/A</v>
      </c>
      <c r="M2364" s="53" t="e">
        <f>VLOOKUP(D2364,[1]Sheet1!$A$2:$S$4000,16,FALSE)</f>
        <v>#N/A</v>
      </c>
    </row>
    <row r="2365" spans="2:13" ht="16.5" x14ac:dyDescent="0.2">
      <c r="J2365" s="10" t="e">
        <f>VLOOKUP(D2365,[1]Sheet1!$A$2:$R$4000,1,FALSE)</f>
        <v>#N/A</v>
      </c>
      <c r="K2365" s="10" t="e">
        <f>VLOOKUP(D2365,[1]Sheet1!$A$2:$R$4000,4,FALSE)</f>
        <v>#N/A</v>
      </c>
      <c r="L2365" s="49" t="e">
        <f>VLOOKUP(D2365,[1]Sheet1!$A$2:$S$4000,5,FALSE)</f>
        <v>#N/A</v>
      </c>
      <c r="M2365" s="53" t="e">
        <f>VLOOKUP(D2365,[1]Sheet1!$A$2:$S$4000,16,FALSE)</f>
        <v>#N/A</v>
      </c>
    </row>
    <row r="2366" spans="2:13" ht="16.5" x14ac:dyDescent="0.2">
      <c r="J2366" s="10" t="e">
        <f>VLOOKUP(D2366,[1]Sheet1!$A$2:$R$4000,1,FALSE)</f>
        <v>#N/A</v>
      </c>
      <c r="K2366" s="10" t="e">
        <f>VLOOKUP(D2366,[1]Sheet1!$A$2:$R$4000,4,FALSE)</f>
        <v>#N/A</v>
      </c>
      <c r="L2366" s="49" t="e">
        <f>VLOOKUP(D2366,[1]Sheet1!$A$2:$S$4000,5,FALSE)</f>
        <v>#N/A</v>
      </c>
      <c r="M2366" s="53" t="e">
        <f>VLOOKUP(D2366,[1]Sheet1!$A$2:$S$4000,16,FALSE)</f>
        <v>#N/A</v>
      </c>
    </row>
    <row r="2367" spans="2:13" ht="16.5" x14ac:dyDescent="0.2">
      <c r="J2367" s="10" t="e">
        <f>VLOOKUP(D2367,[1]Sheet1!$A$2:$R$4000,1,FALSE)</f>
        <v>#N/A</v>
      </c>
      <c r="K2367" s="10" t="e">
        <f>VLOOKUP(D2367,[1]Sheet1!$A$2:$R$4000,4,FALSE)</f>
        <v>#N/A</v>
      </c>
      <c r="L2367" s="49" t="e">
        <f>VLOOKUP(D2367,[1]Sheet1!$A$2:$S$4000,5,FALSE)</f>
        <v>#N/A</v>
      </c>
      <c r="M2367" s="53" t="e">
        <f>VLOOKUP(D2367,[1]Sheet1!$A$2:$S$4000,16,FALSE)</f>
        <v>#N/A</v>
      </c>
    </row>
    <row r="2368" spans="2:13" ht="16.5" x14ac:dyDescent="0.2">
      <c r="J2368" s="10" t="e">
        <f>VLOOKUP(D2368,[1]Sheet1!$A$2:$R$4000,1,FALSE)</f>
        <v>#N/A</v>
      </c>
      <c r="K2368" s="10" t="e">
        <f>VLOOKUP(D2368,[1]Sheet1!$A$2:$R$4000,4,FALSE)</f>
        <v>#N/A</v>
      </c>
      <c r="L2368" s="49" t="e">
        <f>VLOOKUP(D2368,[1]Sheet1!$A$2:$S$4000,5,FALSE)</f>
        <v>#N/A</v>
      </c>
      <c r="M2368" s="53" t="e">
        <f>VLOOKUP(D2368,[1]Sheet1!$A$2:$S$4000,16,FALSE)</f>
        <v>#N/A</v>
      </c>
    </row>
    <row r="2369" spans="2:13" ht="16.5" x14ac:dyDescent="0.2">
      <c r="J2369" s="10" t="e">
        <f>VLOOKUP(D2369,[1]Sheet1!$A$2:$R$4000,1,FALSE)</f>
        <v>#N/A</v>
      </c>
      <c r="K2369" s="10" t="e">
        <f>VLOOKUP(D2369,[1]Sheet1!$A$2:$R$4000,4,FALSE)</f>
        <v>#N/A</v>
      </c>
      <c r="L2369" s="49" t="e">
        <f>VLOOKUP(D2369,[1]Sheet1!$A$2:$S$4000,5,FALSE)</f>
        <v>#N/A</v>
      </c>
      <c r="M2369" s="53" t="e">
        <f>VLOOKUP(D2369,[1]Sheet1!$A$2:$S$4000,16,FALSE)</f>
        <v>#N/A</v>
      </c>
    </row>
    <row r="2370" spans="2:13" ht="16.5" x14ac:dyDescent="0.2">
      <c r="J2370" s="10" t="e">
        <f>VLOOKUP(D2370,[1]Sheet1!$A$2:$R$4000,1,FALSE)</f>
        <v>#N/A</v>
      </c>
      <c r="K2370" s="10" t="e">
        <f>VLOOKUP(D2370,[1]Sheet1!$A$2:$R$4000,4,FALSE)</f>
        <v>#N/A</v>
      </c>
      <c r="L2370" s="49" t="e">
        <f>VLOOKUP(D2370,[1]Sheet1!$A$2:$S$4000,5,FALSE)</f>
        <v>#N/A</v>
      </c>
      <c r="M2370" s="53" t="e">
        <f>VLOOKUP(D2370,[1]Sheet1!$A$2:$S$4000,16,FALSE)</f>
        <v>#N/A</v>
      </c>
    </row>
    <row r="2371" spans="2:13" ht="16.5" x14ac:dyDescent="0.2">
      <c r="J2371" s="10" t="e">
        <f>VLOOKUP(D2371,[1]Sheet1!$A$2:$R$4000,1,FALSE)</f>
        <v>#N/A</v>
      </c>
      <c r="K2371" s="10" t="e">
        <f>VLOOKUP(D2371,[1]Sheet1!$A$2:$R$4000,4,FALSE)</f>
        <v>#N/A</v>
      </c>
      <c r="L2371" s="49" t="e">
        <f>VLOOKUP(D2371,[1]Sheet1!$A$2:$S$4000,5,FALSE)</f>
        <v>#N/A</v>
      </c>
      <c r="M2371" s="53" t="e">
        <f>VLOOKUP(D2371,[1]Sheet1!$A$2:$S$4000,16,FALSE)</f>
        <v>#N/A</v>
      </c>
    </row>
    <row r="2372" spans="2:13" ht="16.5" x14ac:dyDescent="0.2">
      <c r="J2372" s="10" t="e">
        <f>VLOOKUP(D2372,[1]Sheet1!$A$2:$R$4000,1,FALSE)</f>
        <v>#N/A</v>
      </c>
      <c r="K2372" s="10" t="e">
        <f>VLOOKUP(D2372,[1]Sheet1!$A$2:$R$4000,4,FALSE)</f>
        <v>#N/A</v>
      </c>
      <c r="L2372" s="49" t="e">
        <f>VLOOKUP(D2372,[1]Sheet1!$A$2:$S$4000,5,FALSE)</f>
        <v>#N/A</v>
      </c>
      <c r="M2372" s="53" t="e">
        <f>VLOOKUP(D2372,[1]Sheet1!$A$2:$S$4000,16,FALSE)</f>
        <v>#N/A</v>
      </c>
    </row>
    <row r="2373" spans="2:13" ht="16.5" x14ac:dyDescent="0.2">
      <c r="J2373" s="10" t="e">
        <f>VLOOKUP(D2373,[1]Sheet1!$A$2:$R$4000,1,FALSE)</f>
        <v>#N/A</v>
      </c>
      <c r="K2373" s="10" t="e">
        <f>VLOOKUP(D2373,[1]Sheet1!$A$2:$R$4000,4,FALSE)</f>
        <v>#N/A</v>
      </c>
      <c r="L2373" s="49" t="e">
        <f>VLOOKUP(D2373,[1]Sheet1!$A$2:$S$4000,5,FALSE)</f>
        <v>#N/A</v>
      </c>
      <c r="M2373" s="53" t="e">
        <f>VLOOKUP(D2373,[1]Sheet1!$A$2:$S$4000,16,FALSE)</f>
        <v>#N/A</v>
      </c>
    </row>
    <row r="2374" spans="2:13" ht="16.5" x14ac:dyDescent="0.2">
      <c r="J2374" s="10" t="e">
        <f>VLOOKUP(D2374,[1]Sheet1!$A$2:$R$4000,1,FALSE)</f>
        <v>#N/A</v>
      </c>
      <c r="K2374" s="10" t="e">
        <f>VLOOKUP(D2374,[1]Sheet1!$A$2:$R$4000,4,FALSE)</f>
        <v>#N/A</v>
      </c>
      <c r="L2374" s="49" t="e">
        <f>VLOOKUP(D2374,[1]Sheet1!$A$2:$S$4000,5,FALSE)</f>
        <v>#N/A</v>
      </c>
      <c r="M2374" s="53" t="e">
        <f>VLOOKUP(D2374,[1]Sheet1!$A$2:$S$4000,16,FALSE)</f>
        <v>#N/A</v>
      </c>
    </row>
    <row r="2375" spans="2:13" ht="16.5" x14ac:dyDescent="0.2">
      <c r="J2375" s="10" t="e">
        <f>VLOOKUP(D2375,[1]Sheet1!$A$2:$R$4000,1,FALSE)</f>
        <v>#N/A</v>
      </c>
      <c r="K2375" s="10" t="e">
        <f>VLOOKUP(D2375,[1]Sheet1!$A$2:$R$4000,4,FALSE)</f>
        <v>#N/A</v>
      </c>
      <c r="L2375" s="49" t="e">
        <f>VLOOKUP(D2375,[1]Sheet1!$A$2:$S$4000,5,FALSE)</f>
        <v>#N/A</v>
      </c>
      <c r="M2375" s="53" t="e">
        <f>VLOOKUP(D2375,[1]Sheet1!$A$2:$S$4000,16,FALSE)</f>
        <v>#N/A</v>
      </c>
    </row>
    <row r="2376" spans="2:13" ht="17.25" thickBot="1" x14ac:dyDescent="0.25">
      <c r="J2376" s="10" t="e">
        <f>VLOOKUP(D2376,[1]Sheet1!$A$2:$R$4000,1,FALSE)</f>
        <v>#N/A</v>
      </c>
      <c r="K2376" s="10" t="e">
        <f>VLOOKUP(D2376,[1]Sheet1!$A$2:$R$4000,4,FALSE)</f>
        <v>#N/A</v>
      </c>
      <c r="L2376" s="49" t="e">
        <f>VLOOKUP(D2376,[1]Sheet1!$A$2:$S$4000,5,FALSE)</f>
        <v>#N/A</v>
      </c>
      <c r="M2376" s="53" t="e">
        <f>VLOOKUP(D2376,[1]Sheet1!$A$2:$S$4000,16,FALSE)</f>
        <v>#N/A</v>
      </c>
    </row>
    <row r="2377" spans="2:13" ht="16.5" x14ac:dyDescent="0.2">
      <c r="B2377" s="2"/>
      <c r="J2377" s="10" t="e">
        <f>VLOOKUP(D2377,[1]Sheet1!$A$2:$R$4000,1,FALSE)</f>
        <v>#N/A</v>
      </c>
      <c r="K2377" s="10"/>
      <c r="L2377" s="49" t="e">
        <f>VLOOKUP(D2377,[1]Sheet1!$A$2:$S$4000,5,FALSE)</f>
        <v>#N/A</v>
      </c>
      <c r="M2377" s="53" t="e">
        <f>VLOOKUP(D2377,[1]Sheet1!$A$2:$S$4000,16,FALSE)</f>
        <v>#N/A</v>
      </c>
    </row>
  </sheetData>
  <autoFilter ref="B15:H2328"/>
  <mergeCells count="17"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2335:G2335"/>
    <mergeCell ref="B2344:H2344"/>
    <mergeCell ref="B2336:G2336"/>
    <mergeCell ref="B2345:H2345"/>
    <mergeCell ref="B2341:H2341"/>
    <mergeCell ref="B2343:H2343"/>
    <mergeCell ref="B2342:H2342"/>
    <mergeCell ref="B2340:H2340"/>
  </mergeCells>
  <phoneticPr fontId="2" type="noConversion"/>
  <hyperlinks>
    <hyperlink ref="B7" r:id="rId1" display="https://www.youtube.com/watch?v=IE2ZsYTINyM"/>
  </hyperlinks>
  <printOptions horizontalCentered="1"/>
  <pageMargins left="0" right="0" top="0.15748031496062992" bottom="0.15748031496062992" header="0" footer="0"/>
  <pageSetup scale="5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Jose Manuel Espinal Capellan</cp:lastModifiedBy>
  <cp:lastPrinted>2014-02-10T14:29:40Z</cp:lastPrinted>
  <dcterms:created xsi:type="dcterms:W3CDTF">2006-07-11T17:39:34Z</dcterms:created>
  <dcterms:modified xsi:type="dcterms:W3CDTF">2018-05-10T19:51:55Z</dcterms:modified>
</cp:coreProperties>
</file>